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7"/>
  <workbookPr defaultThemeVersion="166925"/>
  <mc:AlternateContent xmlns:mc="http://schemas.openxmlformats.org/markup-compatibility/2006">
    <mc:Choice Requires="x15">
      <x15ac:absPath xmlns:x15ac="http://schemas.microsoft.com/office/spreadsheetml/2010/11/ac" url="D:\111年新版網頁\6.財務資訊\決算公告專區\112年度決算(office、xml)\"/>
    </mc:Choice>
  </mc:AlternateContent>
  <xr:revisionPtr revIDLastSave="0" documentId="8_{7044D54F-BBA0-4C23-A8DD-9FBC4D5E6D27}" xr6:coauthVersionLast="36" xr6:coauthVersionMax="36" xr10:uidLastSave="{00000000-0000-0000-0000-000000000000}"/>
  <bookViews>
    <workbookView xWindow="0" yWindow="0" windowWidth="23040" windowHeight="8880"/>
  </bookViews>
  <sheets>
    <sheet name="收支餘絀表" sheetId="1" r:id="rId1"/>
    <sheet name="餘絀撥補表" sheetId="2" r:id="rId2"/>
    <sheet name="現金流量表" sheetId="3" r:id="rId3"/>
    <sheet name="平衡表" sheetId="4" r:id="rId4"/>
    <sheet name="業務收入明細表" sheetId="5" r:id="rId5"/>
    <sheet name="教學成本明細表" sheetId="6" r:id="rId6"/>
    <sheet name="資產折舊明細表" sheetId="7" r:id="rId7"/>
    <sheet name="公庫撥補款明細表" sheetId="8" r:id="rId8"/>
    <sheet name="固定資產建設改良擴充明細表" sheetId="9" r:id="rId9"/>
    <sheet name="固定資產建設改良擴充計畫預算與實際進度比較表" sheetId="10" r:id="rId10"/>
    <sheet name="主要營運項目執行績效摘要表" sheetId="11" r:id="rId11"/>
    <sheet name="基金數額增減明細表" sheetId="12" r:id="rId12"/>
    <sheet name="員工人數彙計表" sheetId="13" r:id="rId13"/>
    <sheet name="用人費用彙計表" sheetId="14" r:id="rId14"/>
    <sheet name="增購及汰舊換新管理用公務車輛明細表" sheetId="15" r:id="rId15"/>
    <sheet name="資金轉投資及其餘絀明細表" sheetId="16" r:id="rId16"/>
    <sheet name="資產報廢明細表" sheetId="17" r:id="rId17"/>
    <sheet name="各項費用彙計表" sheetId="18" r:id="rId18"/>
    <sheet name="管制性項目及統計所需項目比較表" sheetId="19" r:id="rId19"/>
  </sheets>
  <calcPr calcId="191029"/>
</workbook>
</file>

<file path=xl/calcChain.xml><?xml version="1.0" encoding="utf-8"?>
<calcChain xmlns="http://schemas.openxmlformats.org/spreadsheetml/2006/main">
  <c r="H21" i="19" l="1"/>
  <c r="H20" i="19"/>
  <c r="H19" i="19"/>
  <c r="H18" i="19"/>
  <c r="H17" i="19"/>
  <c r="H16" i="19"/>
  <c r="H15" i="19"/>
  <c r="H14" i="19"/>
  <c r="H13" i="19"/>
  <c r="H12" i="19"/>
  <c r="H11" i="19"/>
  <c r="H10" i="19"/>
  <c r="H9" i="19"/>
  <c r="H8" i="19"/>
  <c r="H7" i="19"/>
  <c r="H6" i="19"/>
  <c r="H53" i="18"/>
  <c r="I53" i="18"/>
  <c r="I52" i="18"/>
  <c r="H52" i="18"/>
  <c r="I51" i="18"/>
  <c r="H51" i="18"/>
  <c r="I50" i="18"/>
  <c r="H50" i="18"/>
  <c r="I49" i="18"/>
  <c r="H49" i="18"/>
  <c r="H48" i="18"/>
  <c r="I48" i="18"/>
  <c r="H47" i="18"/>
  <c r="I47" i="18"/>
  <c r="H46" i="18"/>
  <c r="I46" i="18"/>
  <c r="H45" i="18"/>
  <c r="I45" i="18"/>
  <c r="H44" i="18"/>
  <c r="I44" i="18"/>
  <c r="I43" i="18"/>
  <c r="H43" i="18"/>
  <c r="H42" i="18"/>
  <c r="I42" i="18"/>
  <c r="H41" i="18"/>
  <c r="I41" i="18"/>
  <c r="H40" i="18"/>
  <c r="I40" i="18"/>
  <c r="H39" i="18"/>
  <c r="I39" i="18"/>
  <c r="H38" i="18"/>
  <c r="I38" i="18"/>
  <c r="H37" i="18"/>
  <c r="I37" i="18"/>
  <c r="H36" i="18"/>
  <c r="I36" i="18"/>
  <c r="H35" i="18"/>
  <c r="I35" i="18"/>
  <c r="H34" i="18"/>
  <c r="I34" i="18"/>
  <c r="I33" i="18"/>
  <c r="H33" i="18"/>
  <c r="H32" i="18"/>
  <c r="I32" i="18"/>
  <c r="H31" i="18"/>
  <c r="I31" i="18"/>
  <c r="H30" i="18"/>
  <c r="I30" i="18"/>
  <c r="H29" i="18"/>
  <c r="I29" i="18"/>
  <c r="H28" i="18"/>
  <c r="I28" i="18"/>
  <c r="H27" i="18"/>
  <c r="I27" i="18"/>
  <c r="H26" i="18"/>
  <c r="I26" i="18"/>
  <c r="H25" i="18"/>
  <c r="I25" i="18"/>
  <c r="H24" i="18"/>
  <c r="I24" i="18"/>
  <c r="I23" i="18"/>
  <c r="H23" i="18"/>
  <c r="H22" i="18"/>
  <c r="I22" i="18"/>
  <c r="H21" i="18"/>
  <c r="I21" i="18"/>
  <c r="H20" i="18"/>
  <c r="I20" i="18"/>
  <c r="H19" i="18"/>
  <c r="I19" i="18"/>
  <c r="H18" i="18"/>
  <c r="I18" i="18"/>
  <c r="H17" i="18"/>
  <c r="I17" i="18"/>
  <c r="H16" i="18"/>
  <c r="I16" i="18"/>
  <c r="H15" i="18"/>
  <c r="I15" i="18"/>
  <c r="H14" i="18"/>
  <c r="I14" i="18"/>
  <c r="I13" i="18"/>
  <c r="H13" i="18"/>
  <c r="H12" i="18"/>
  <c r="I12" i="18"/>
  <c r="H11" i="18"/>
  <c r="I11" i="18"/>
  <c r="H10" i="18"/>
  <c r="I10" i="18"/>
  <c r="H9" i="18"/>
  <c r="I9" i="18"/>
  <c r="H8" i="18"/>
  <c r="I8" i="18"/>
  <c r="H7" i="18"/>
  <c r="I7" i="18"/>
  <c r="H6" i="18"/>
  <c r="I6" i="18"/>
  <c r="I7" i="15"/>
  <c r="H7" i="15"/>
  <c r="F7" i="15"/>
  <c r="G7" i="15"/>
  <c r="H6" i="15"/>
  <c r="I6" i="15"/>
  <c r="F6" i="15"/>
  <c r="G6" i="15"/>
  <c r="D18" i="13"/>
  <c r="D17" i="13"/>
  <c r="D16" i="13"/>
  <c r="D15" i="13"/>
  <c r="D14" i="13"/>
  <c r="D13" i="13"/>
  <c r="D12" i="13"/>
  <c r="D11" i="13"/>
  <c r="D10" i="13"/>
  <c r="D9" i="13"/>
  <c r="D8" i="13"/>
  <c r="D7" i="13"/>
  <c r="D6" i="13"/>
  <c r="D5" i="13"/>
  <c r="D16" i="12"/>
  <c r="D15" i="12"/>
  <c r="D14" i="12"/>
  <c r="D13" i="12"/>
  <c r="D11" i="12"/>
  <c r="D10" i="12"/>
  <c r="D9" i="12"/>
  <c r="D8" i="12"/>
  <c r="D7" i="12"/>
  <c r="D5" i="12"/>
  <c r="I8" i="11"/>
  <c r="J8" i="11"/>
  <c r="G8" i="11"/>
  <c r="H8" i="11"/>
  <c r="I7" i="11"/>
  <c r="J7" i="11"/>
  <c r="G7" i="11"/>
  <c r="H7" i="11"/>
  <c r="P23" i="10"/>
  <c r="L23" i="10"/>
  <c r="I23" i="10"/>
  <c r="N23" i="10"/>
  <c r="P22" i="10"/>
  <c r="L22" i="10"/>
  <c r="J22" i="10"/>
  <c r="I22" i="10"/>
  <c r="N22" i="10"/>
  <c r="P21" i="10"/>
  <c r="L21" i="10"/>
  <c r="J21" i="10"/>
  <c r="I21" i="10"/>
  <c r="N21" i="10"/>
  <c r="P20" i="10"/>
  <c r="L20" i="10"/>
  <c r="J20" i="10"/>
  <c r="I20" i="10"/>
  <c r="N20" i="10"/>
  <c r="P19" i="10"/>
  <c r="L19" i="10"/>
  <c r="J19" i="10"/>
  <c r="I19" i="10"/>
  <c r="N19" i="10"/>
  <c r="P18" i="10"/>
  <c r="L18" i="10"/>
  <c r="J18" i="10"/>
  <c r="I18" i="10"/>
  <c r="N18" i="10"/>
  <c r="P17" i="10"/>
  <c r="L17" i="10"/>
  <c r="J17" i="10"/>
  <c r="I17" i="10"/>
  <c r="N17" i="10"/>
  <c r="P16" i="10"/>
  <c r="L16" i="10"/>
  <c r="J16" i="10"/>
  <c r="I16" i="10"/>
  <c r="N16" i="10"/>
  <c r="P15" i="10"/>
  <c r="L15" i="10"/>
  <c r="J15" i="10"/>
  <c r="I15" i="10"/>
  <c r="N15" i="10"/>
  <c r="P14" i="10"/>
  <c r="L14" i="10"/>
  <c r="J14" i="10"/>
  <c r="I14" i="10"/>
  <c r="N14" i="10"/>
  <c r="P13" i="10"/>
  <c r="L13" i="10"/>
  <c r="J13" i="10"/>
  <c r="I13" i="10"/>
  <c r="N13" i="10"/>
  <c r="P12" i="10"/>
  <c r="L12" i="10"/>
  <c r="J12" i="10"/>
  <c r="I12" i="10"/>
  <c r="N12" i="10"/>
  <c r="P11" i="10"/>
  <c r="L11" i="10"/>
  <c r="J11" i="10"/>
  <c r="I11" i="10"/>
  <c r="N11" i="10"/>
  <c r="P10" i="10"/>
  <c r="L10" i="10"/>
  <c r="J10" i="10"/>
  <c r="I10" i="10"/>
  <c r="N10" i="10"/>
  <c r="P9" i="10"/>
  <c r="L9" i="10"/>
  <c r="J9" i="10"/>
  <c r="I9" i="10"/>
  <c r="N9" i="10"/>
  <c r="P8" i="10"/>
  <c r="L8" i="10"/>
  <c r="I8" i="10"/>
  <c r="N8" i="10"/>
  <c r="P7" i="10"/>
  <c r="L7" i="10"/>
  <c r="I7" i="10"/>
  <c r="J7" i="10"/>
  <c r="H55" i="9"/>
  <c r="F55" i="9"/>
  <c r="H53" i="9"/>
  <c r="F53" i="9"/>
  <c r="H52" i="9"/>
  <c r="F52" i="9"/>
  <c r="H51" i="9"/>
  <c r="F51" i="9"/>
  <c r="F50" i="9"/>
  <c r="H50" i="9"/>
  <c r="F49" i="9"/>
  <c r="H49" i="9"/>
  <c r="F48" i="9"/>
  <c r="H48" i="9"/>
  <c r="F47" i="9"/>
  <c r="H47" i="9"/>
  <c r="F46" i="9"/>
  <c r="H46" i="9"/>
  <c r="F45" i="9"/>
  <c r="H45" i="9"/>
  <c r="H44" i="9"/>
  <c r="F44" i="9"/>
  <c r="H43" i="9"/>
  <c r="F43" i="9"/>
  <c r="F42" i="9"/>
  <c r="H42" i="9"/>
  <c r="H39" i="9"/>
  <c r="F39" i="9"/>
  <c r="F37" i="9"/>
  <c r="H37" i="9"/>
  <c r="F36" i="9"/>
  <c r="H36" i="9"/>
  <c r="F35" i="9"/>
  <c r="H35" i="9"/>
  <c r="F34" i="9"/>
  <c r="H34" i="9"/>
  <c r="F33" i="9"/>
  <c r="H33" i="9"/>
  <c r="F32" i="9"/>
  <c r="H32" i="9"/>
  <c r="H31" i="9"/>
  <c r="F31" i="9"/>
  <c r="H30" i="9"/>
  <c r="F30" i="9"/>
  <c r="F29" i="9"/>
  <c r="H29" i="9"/>
  <c r="H28" i="9"/>
  <c r="F28" i="9"/>
  <c r="F27" i="9"/>
  <c r="H27" i="9"/>
  <c r="F26" i="9"/>
  <c r="H26" i="9"/>
  <c r="F25" i="9"/>
  <c r="H25" i="9"/>
  <c r="F22" i="9"/>
  <c r="H22" i="9"/>
  <c r="F20" i="9"/>
  <c r="H20" i="9"/>
  <c r="F19" i="9"/>
  <c r="H19" i="9"/>
  <c r="H18" i="9"/>
  <c r="F18" i="9"/>
  <c r="H17" i="9"/>
  <c r="F17" i="9"/>
  <c r="F16" i="9"/>
  <c r="H16" i="9"/>
  <c r="H15" i="9"/>
  <c r="F15" i="9"/>
  <c r="F14" i="9"/>
  <c r="H14" i="9"/>
  <c r="F13" i="9"/>
  <c r="H13" i="9"/>
  <c r="F12" i="9"/>
  <c r="H12" i="9"/>
  <c r="F11" i="9"/>
  <c r="H11" i="9"/>
  <c r="F10" i="9"/>
  <c r="H10" i="9"/>
  <c r="F9" i="9"/>
  <c r="H9" i="9"/>
  <c r="H8" i="9"/>
  <c r="F8" i="9"/>
  <c r="H7" i="9"/>
  <c r="F7" i="9"/>
  <c r="D6" i="8"/>
  <c r="D5" i="8"/>
  <c r="L20" i="7"/>
  <c r="L19" i="7"/>
  <c r="L18" i="7"/>
  <c r="L17" i="7"/>
  <c r="L16" i="7"/>
  <c r="L15" i="7"/>
  <c r="L14" i="7"/>
  <c r="L13" i="7"/>
  <c r="L12" i="7"/>
  <c r="L11" i="7"/>
  <c r="L10" i="7"/>
  <c r="L9" i="7"/>
  <c r="L8" i="7"/>
  <c r="L7" i="7"/>
  <c r="J23" i="10"/>
  <c r="N7" i="10"/>
  <c r="J8" i="10"/>
</calcChain>
</file>

<file path=xl/sharedStrings.xml><?xml version="1.0" encoding="utf-8"?>
<sst xmlns="http://schemas.openxmlformats.org/spreadsheetml/2006/main" count="1515" uniqueCount="691">
  <si>
    <t>％</t>
    <phoneticPr fontId="2" type="noConversion"/>
  </si>
  <si>
    <t>科        目</t>
    <phoneticPr fontId="2" type="noConversion"/>
  </si>
  <si>
    <t>金    額</t>
    <phoneticPr fontId="2" type="noConversion"/>
  </si>
  <si>
    <t>金    額</t>
    <phoneticPr fontId="2" type="noConversion"/>
  </si>
  <si>
    <t>上年度決算數</t>
    <phoneticPr fontId="2" type="noConversion"/>
  </si>
  <si>
    <r>
      <t>比較增</t>
    </r>
    <r>
      <rPr>
        <sz val="12"/>
        <rFont val="Times New Roman"/>
        <family val="1"/>
      </rPr>
      <t>(+)</t>
    </r>
    <r>
      <rPr>
        <sz val="12"/>
        <rFont val="細明體"/>
        <family val="3"/>
        <charset val="136"/>
      </rPr>
      <t>減(-)</t>
    </r>
    <phoneticPr fontId="2" type="noConversion"/>
  </si>
  <si>
    <t>合　　　計</t>
    <phoneticPr fontId="2" type="noConversion"/>
  </si>
  <si>
    <t>本年度決算數</t>
    <phoneticPr fontId="2" type="noConversion"/>
  </si>
  <si>
    <t>單位:新臺幣元</t>
  </si>
  <si>
    <t>國立中正大學校務基金</t>
    <phoneticPr fontId="8" type="noConversion"/>
  </si>
  <si>
    <t>收支餘絀表</t>
    <phoneticPr fontId="2" type="noConversion"/>
  </si>
  <si>
    <t>中華民國112年度</t>
    <phoneticPr fontId="8" type="noConversion"/>
  </si>
  <si>
    <t>單位:新臺幣元</t>
    <phoneticPr fontId="2" type="noConversion"/>
  </si>
  <si>
    <t>本 年 度 預 算 數</t>
    <phoneticPr fontId="2" type="noConversion"/>
  </si>
  <si>
    <t>政府補助
收　　入</t>
    <phoneticPr fontId="2" type="noConversion"/>
  </si>
  <si>
    <t>自籌收入</t>
    <phoneticPr fontId="2" type="noConversion"/>
  </si>
  <si>
    <t xml:space="preserve">業務收入                                                                                            </t>
  </si>
  <si>
    <t xml:space="preserve">　教學收入                                                                                            </t>
  </si>
  <si>
    <t xml:space="preserve">　　學雜費收入                                                                                          </t>
  </si>
  <si>
    <t xml:space="preserve">　　學雜費減免                                                                                          </t>
  </si>
  <si>
    <t xml:space="preserve">　　建教合作收入                                                                                        </t>
  </si>
  <si>
    <t xml:space="preserve">　　推廣教育收入                                                                                        </t>
  </si>
  <si>
    <t xml:space="preserve">　租金及權利金收入                                                                                    </t>
  </si>
  <si>
    <t xml:space="preserve">　　權利金收入                                                                                          </t>
  </si>
  <si>
    <t xml:space="preserve">　其他業務收入                                                                                        </t>
  </si>
  <si>
    <t xml:space="preserve">　　學校教學研究補助收入                                                                                </t>
  </si>
  <si>
    <t xml:space="preserve">　　其他補助收入                                                                                        </t>
  </si>
  <si>
    <t xml:space="preserve">　　雜項業務收入                                                                                        </t>
  </si>
  <si>
    <t xml:space="preserve">業務成本與費用                                                                                      </t>
  </si>
  <si>
    <t xml:space="preserve">　教學成本                                                                                            </t>
  </si>
  <si>
    <t xml:space="preserve">　　教學研究及訓輔成本                                                                                  </t>
  </si>
  <si>
    <t xml:space="preserve">　　建教合作成本                                                                                        </t>
  </si>
  <si>
    <t xml:space="preserve">　　推廣教育成本                                                                                        </t>
  </si>
  <si>
    <t xml:space="preserve">　其他業務成本                                                                                        </t>
  </si>
  <si>
    <t xml:space="preserve">　　學生公費及獎勵金                                                                                    </t>
  </si>
  <si>
    <t xml:space="preserve">　管理及總務費用                                                                                      </t>
  </si>
  <si>
    <t xml:space="preserve">　　管理費用及總務費用                                                                                  </t>
  </si>
  <si>
    <t xml:space="preserve">　其他業務費用                                                                                        </t>
  </si>
  <si>
    <t xml:space="preserve">　　雜項業務費用                                                                                        </t>
  </si>
  <si>
    <t xml:space="preserve">業務賸餘（短絀）                                                                                    </t>
  </si>
  <si>
    <t xml:space="preserve">業務外收入                                                                                          </t>
  </si>
  <si>
    <t xml:space="preserve">　財務收入                                                                                            </t>
  </si>
  <si>
    <t xml:space="preserve">　　利息收入                                                                                            </t>
  </si>
  <si>
    <t xml:space="preserve">　　投資賸餘                                                                                            </t>
  </si>
  <si>
    <t xml:space="preserve">　　兌換賸餘                                                                                            </t>
  </si>
  <si>
    <t>--</t>
  </si>
  <si>
    <t xml:space="preserve">　其他業務外收入                                                                                      </t>
  </si>
  <si>
    <t xml:space="preserve">　　資產使用及權利金收入                                                                                </t>
  </si>
  <si>
    <t xml:space="preserve">　　違規罰款收入                                                                                        </t>
  </si>
  <si>
    <t xml:space="preserve">　　受贈收入                                                                                            </t>
  </si>
  <si>
    <t xml:space="preserve">　　雜項收入                                                                                            </t>
  </si>
  <si>
    <t xml:space="preserve">業務外費用                                                                                          </t>
  </si>
  <si>
    <t xml:space="preserve">　財務費用                                                                                            </t>
  </si>
  <si>
    <t xml:space="preserve">　　投資短絀                                                                                            </t>
  </si>
  <si>
    <t xml:space="preserve">　　兌換短絀                                                                                            </t>
  </si>
  <si>
    <t xml:space="preserve">　其他業務外費用                                                                                      </t>
  </si>
  <si>
    <t xml:space="preserve">　　財產交易短絀                                                                                        </t>
  </si>
  <si>
    <t xml:space="preserve">　　雜項費用                                                                                            </t>
  </si>
  <si>
    <t xml:space="preserve">業務外賸餘（短絀）                                                                                  </t>
  </si>
  <si>
    <t xml:space="preserve">本期賸餘（短絀）                                                                                    </t>
  </si>
  <si>
    <t xml:space="preserve">
</t>
  </si>
  <si>
    <t>餘絀撥補表</t>
    <phoneticPr fontId="2" type="noConversion"/>
  </si>
  <si>
    <t>項        目</t>
    <phoneticPr fontId="2" type="noConversion"/>
  </si>
  <si>
    <r>
      <t>比較增</t>
    </r>
    <r>
      <rPr>
        <sz val="12"/>
        <rFont val="細明體"/>
        <family val="3"/>
        <charset val="136"/>
      </rPr>
      <t>減</t>
    </r>
    <phoneticPr fontId="2" type="noConversion"/>
  </si>
  <si>
    <t xml:space="preserve">賸餘之部                                                                                            </t>
  </si>
  <si>
    <t xml:space="preserve">　　本期賸餘                                                                                            </t>
  </si>
  <si>
    <t xml:space="preserve">　　前期未分配賸餘                                                                                      </t>
  </si>
  <si>
    <t xml:space="preserve">　　追溯適用及追溯重編之影響數                                                                          </t>
  </si>
  <si>
    <t xml:space="preserve">　　公積轉列數                                                                                          </t>
  </si>
  <si>
    <t xml:space="preserve">　　其他轉入數                                                                                          </t>
  </si>
  <si>
    <t xml:space="preserve">分配之部                                                                                            </t>
  </si>
  <si>
    <t xml:space="preserve">　　填補累積短絀                                                                                        </t>
  </si>
  <si>
    <t xml:space="preserve">　　提存公積                                                                                            </t>
  </si>
  <si>
    <t xml:space="preserve">　　賸餘撥充基金數                                                                                      </t>
  </si>
  <si>
    <t xml:space="preserve">　　解繳公庫淨額                                                                                        </t>
  </si>
  <si>
    <t xml:space="preserve">　　其他依法分配數                                                                                      </t>
  </si>
  <si>
    <t xml:space="preserve">未分配賸餘                                                                                          </t>
  </si>
  <si>
    <t xml:space="preserve">短絀之部                                                                                            </t>
  </si>
  <si>
    <t xml:space="preserve">　　本期短絀                                                                                            </t>
  </si>
  <si>
    <t xml:space="preserve">　　前期待填補之短絀                                                                                    </t>
  </si>
  <si>
    <t xml:space="preserve">填補之部                                                                                            </t>
  </si>
  <si>
    <t xml:space="preserve">　　撥用賸餘                                                                                            </t>
  </si>
  <si>
    <t xml:space="preserve">　　撥用公積                                                                                            </t>
  </si>
  <si>
    <t xml:space="preserve">　　折減基金                                                                                            </t>
  </si>
  <si>
    <t xml:space="preserve">　　公庫撥款                                                                                            </t>
  </si>
  <si>
    <t xml:space="preserve">待填補之短絀                                                                                        </t>
  </si>
  <si>
    <t>現金流量表</t>
    <phoneticPr fontId="2" type="noConversion"/>
  </si>
  <si>
    <t>預 算 數</t>
    <phoneticPr fontId="2" type="noConversion"/>
  </si>
  <si>
    <t>決算數</t>
    <phoneticPr fontId="2" type="noConversion"/>
  </si>
  <si>
    <r>
      <t>比較增</t>
    </r>
    <r>
      <rPr>
        <sz val="12"/>
        <rFont val="Times New Roman"/>
        <family val="1"/>
      </rPr>
      <t>(+)</t>
    </r>
    <r>
      <rPr>
        <sz val="12"/>
        <rFont val="細明體"/>
        <family val="3"/>
        <charset val="136"/>
      </rPr>
      <t>減(-)數</t>
    </r>
    <phoneticPr fontId="2" type="noConversion"/>
  </si>
  <si>
    <t xml:space="preserve">▼業務活動之現金流量                                                                                  </t>
  </si>
  <si>
    <t xml:space="preserve">　　本期賸餘（短絀）                                                                                    </t>
  </si>
  <si>
    <t xml:space="preserve">　　利息股利之調整                                                                                      </t>
  </si>
  <si>
    <t xml:space="preserve">　　　利息收入                                                                                            </t>
  </si>
  <si>
    <t xml:space="preserve">　　　股利收入                                                                                            </t>
  </si>
  <si>
    <t xml:space="preserve">　　未計利息股利之本期賸餘（短絀）                                                                      </t>
  </si>
  <si>
    <t xml:space="preserve">　　調整項目                                                                                            </t>
  </si>
  <si>
    <t xml:space="preserve">　　　提存呆帳、醫療折讓及評價短絀                                                                        </t>
  </si>
  <si>
    <t xml:space="preserve">　　　折舊、減損及折耗                                                                                    </t>
  </si>
  <si>
    <t xml:space="preserve">　　　　土地改良物                                                                                          </t>
  </si>
  <si>
    <t xml:space="preserve">　　　　房屋及建築                                                                                          </t>
  </si>
  <si>
    <t xml:space="preserve">　　　　機械及設備                                                                                          </t>
  </si>
  <si>
    <t xml:space="preserve">　　　　交通及運輸設備                                                                                      </t>
  </si>
  <si>
    <t xml:space="preserve">　　　　什項設備                                                                                            </t>
  </si>
  <si>
    <t xml:space="preserve">　　　　代管資產                                                                                            </t>
  </si>
  <si>
    <t xml:space="preserve">　　　攤銷                                                                                                </t>
  </si>
  <si>
    <t xml:space="preserve">　　　　攤銷電腦軟體                                                                                        </t>
  </si>
  <si>
    <t xml:space="preserve">　　　　其他攤銷費用                                                                                        </t>
  </si>
  <si>
    <t xml:space="preserve">　　　兌換短絀（賸餘）                                                                                    </t>
  </si>
  <si>
    <t xml:space="preserve">　　　處理資產短絀（賸餘）                                                                                </t>
  </si>
  <si>
    <t xml:space="preserve">　　　　無形資產                                                                                            </t>
  </si>
  <si>
    <t xml:space="preserve">　　　其他                                                                                                </t>
  </si>
  <si>
    <t xml:space="preserve">　　　　應付退休及離職金                                                                                    </t>
  </si>
  <si>
    <t xml:space="preserve">　　　　遞延收入                                                                                            </t>
  </si>
  <si>
    <t xml:space="preserve">　　　　其他                                                                                                </t>
  </si>
  <si>
    <t xml:space="preserve">　　　流動資產淨減（淨增）                                                                                </t>
  </si>
  <si>
    <t xml:space="preserve">　　　流動負債淨增（淨減）                                                                                </t>
  </si>
  <si>
    <t xml:space="preserve">　　未計利息股利之現金流入（流出）                                                                      </t>
  </si>
  <si>
    <t xml:space="preserve">▼業務活動之淨現金流入（流出）                                                                        </t>
  </si>
  <si>
    <t xml:space="preserve">▼投資活動之現金流量                                                                                  </t>
  </si>
  <si>
    <t xml:space="preserve">　　減少流動金融資產及短期貸墊款                                                                        </t>
  </si>
  <si>
    <t xml:space="preserve">　　　減少流動金融資產                                                                                    </t>
  </si>
  <si>
    <t xml:space="preserve">　　　減少短期墊款                                                                                        </t>
  </si>
  <si>
    <t xml:space="preserve">　　減少投資、長期應收款、貸墊款及準備金                                                                </t>
  </si>
  <si>
    <t xml:space="preserve">　　　減少準備金                                                                                          </t>
  </si>
  <si>
    <t xml:space="preserve">　　減少不動產、廠房及設備、礦產資源                                                                    </t>
  </si>
  <si>
    <t xml:space="preserve">　　　減少不動產、廠房及設備                                                                              </t>
  </si>
  <si>
    <t xml:space="preserve">　　　　固定資產之減少                                                                                      </t>
  </si>
  <si>
    <t xml:space="preserve">　　　　　購建中固定資產                                                                                      </t>
  </si>
  <si>
    <t xml:space="preserve">　　減少無形資產及其他資產                                                                              </t>
  </si>
  <si>
    <t xml:space="preserve">　　　減少其他資產                                                                                        </t>
  </si>
  <si>
    <t xml:space="preserve">　　　　減少其他資產                                                                                        </t>
  </si>
  <si>
    <t xml:space="preserve">　　收取利息                                                                                            </t>
  </si>
  <si>
    <t xml:space="preserve">　　收取股利                                                                                            </t>
  </si>
  <si>
    <t xml:space="preserve">　　增加流動金融資產及短期貸墊款                                                                        </t>
  </si>
  <si>
    <t xml:space="preserve">　　　增加流動金融資產                                                                                    </t>
  </si>
  <si>
    <t xml:space="preserve">　　增加投資、長期應收款、貸墊款及準備金                                                                </t>
  </si>
  <si>
    <t xml:space="preserve">　　　增加投資                                                                                            </t>
  </si>
  <si>
    <t xml:space="preserve">　　　增加準備金                                                                                          </t>
  </si>
  <si>
    <t xml:space="preserve">　　增加不動產、廠房及設備、礦產資源                                                                    </t>
  </si>
  <si>
    <t xml:space="preserve">　　　增加不動產、廠房及設備                                                                              </t>
  </si>
  <si>
    <t xml:space="preserve">　　　　固定資產之增置                                                                                      </t>
  </si>
  <si>
    <t xml:space="preserve">　　　　　土地改良物                                                                                          </t>
  </si>
  <si>
    <t xml:space="preserve">　　　　　房屋及建築                                                                                          </t>
  </si>
  <si>
    <t xml:space="preserve">　　　　　機械及設備                                                                                          </t>
  </si>
  <si>
    <t xml:space="preserve">　　　　　交通及運輸設備                                                                                      </t>
  </si>
  <si>
    <t xml:space="preserve">　　　　　什項設備                                                                                            </t>
  </si>
  <si>
    <t xml:space="preserve">　　增加無形資產及其他資產                                                                              </t>
  </si>
  <si>
    <t xml:space="preserve">　　　增加無形資產                                                                                        </t>
  </si>
  <si>
    <t xml:space="preserve">　　　增加其他資產                                                                                        </t>
  </si>
  <si>
    <t xml:space="preserve">　　　　增加其他資產                                                                                        </t>
  </si>
  <si>
    <t xml:space="preserve">　　　　增加遞延費用                                                                                        </t>
  </si>
  <si>
    <t xml:space="preserve">▼投資活動之淨現金流入（流出）                                                                        </t>
  </si>
  <si>
    <t xml:space="preserve">▼籌資活動之現金流量                                                                                  </t>
  </si>
  <si>
    <t xml:space="preserve">　　增加短期債務、流動金融負債及其他負債                                                                </t>
  </si>
  <si>
    <t xml:space="preserve">　　　增加其他負債                                                                                        </t>
  </si>
  <si>
    <t xml:space="preserve">　　增加基金、公積及填補短絀                                                                            </t>
  </si>
  <si>
    <t xml:space="preserve">　　　增加基金                                                                                            </t>
  </si>
  <si>
    <t xml:space="preserve">　　　　國庫撥款增置固定資產                                                                                </t>
  </si>
  <si>
    <t xml:space="preserve">　　　　國庫增撥遞延資產                                                                                    </t>
  </si>
  <si>
    <t xml:space="preserve">　　減少短期債務、流動金融負債及其他負債                                                                </t>
  </si>
  <si>
    <t xml:space="preserve">　　　減少其他負債                                                                                        </t>
  </si>
  <si>
    <t xml:space="preserve">▼籌資活動之淨現金流入（流出）                                                                        </t>
  </si>
  <si>
    <t xml:space="preserve">▼匯率影響數                                                                                          </t>
  </si>
  <si>
    <t xml:space="preserve">▼現金及約當現金之淨增（淨減）                                                                        </t>
  </si>
  <si>
    <t xml:space="preserve">▼期初現金及約當現金                                                                                  </t>
  </si>
  <si>
    <t xml:space="preserve">▼期末現金及約當現金                                                                                  </t>
  </si>
  <si>
    <t xml:space="preserve">▼不影響現金流量之投資與籌資活動                                                                      </t>
  </si>
  <si>
    <t xml:space="preserve">　　其他應收款與基金同額增加之金額                                                                      </t>
  </si>
  <si>
    <t xml:space="preserve">　　退休離職準備金與應付退休及離職金同額增加(+)或減少(-)之金額                                          </t>
  </si>
  <si>
    <t xml:space="preserve">　　　退休離職準備金與應付退休及離職金同額增加之金額(+)                                                   </t>
  </si>
  <si>
    <t xml:space="preserve">　　　退休離職準備金與應付退休及離職金同額減少之金額(-)                                                   </t>
  </si>
  <si>
    <t xml:space="preserve">　　其他準備金與遞延收入同額增加之金額                                                                  </t>
  </si>
  <si>
    <t xml:space="preserve">　　　其他準備金與遞延收入同額增加之金額                                                                  </t>
  </si>
  <si>
    <t xml:space="preserve">　　以前年度購建中固定資產科目，調整轉入不動產、廠房及設備科目之金額                                    </t>
  </si>
  <si>
    <t xml:space="preserve">　　　調整轉入不動產、廠房及設備科目明細                                                                  </t>
  </si>
  <si>
    <t xml:space="preserve">　　不動產、廠房及設備與遞延收入同額增加(+)或減少(-)之金額                                              </t>
  </si>
  <si>
    <t xml:space="preserve">　　　不動產、廠房及設備與遞延收入同額增加明細(+)                                                         </t>
  </si>
  <si>
    <t xml:space="preserve">　　不動產、廠房及設備與基金同額增加(+)或減少(-)之金額                                                  </t>
  </si>
  <si>
    <t xml:space="preserve">　　　撥入不動產、廠房及設備明細(+)                                                                       </t>
  </si>
  <si>
    <t xml:space="preserve">　　　撥出不動產、廠房及設備明細(-)                                                                       </t>
  </si>
  <si>
    <t xml:space="preserve">　　代管資產與應付代管資產同額增加(+)或減少(-)之金額                                                    </t>
  </si>
  <si>
    <t xml:space="preserve">　　　代管資產與應付代管資產同額增加之金額(+)                                                             </t>
  </si>
  <si>
    <t xml:space="preserve">　　　代管資產與應付代管資產同額減少之金額(-)                                                             </t>
  </si>
  <si>
    <t xml:space="preserve">　　應付代管資產轉列受贈公積之金額                                                                      </t>
  </si>
  <si>
    <t xml:space="preserve">　　盈餘分配與虧損填補之金額                                                                            </t>
  </si>
  <si>
    <t xml:space="preserve">　　　提存(撥用-)公積                                                                                     </t>
  </si>
  <si>
    <t>附  註:</t>
  </si>
  <si>
    <t>1.「業務活動之現金流量-調整項目-提存呆帳短絀」計261,015元，係因北儒精密股份有限公司積欠本校學術回饋金，依審計部教育農林審計處112年4月27日審教處一字第1128506362號函列入呆帳，並提校務基金管理委員會通過。_x000D_
2.「業務活動之現金流量-調整項目-兌換賸餘」計780,144元，係每年外匯評價匯兌利益780,144元。_x000D_
3.「業務活動之現金流量-調整項目-處理資產短絀」計432,123元，係本校無形資產(專利權)報廢短絀432,123元相關說明如下：_x000D_
依據教育部112年6月26日臺教祕(一)字第1120062864號函及審計部教育農林審計處112年6月20日審教處一字第1128501834號函辦理本校經管6項專利權報廢，明細分述如下：_x000D_
政府補助收入：預算內原值332,701元、累計攤銷229,035元、資產短絀103,666元。_x000D_
自籌收入：預算外原值688,535元、累計攤銷360,078元、資產短絀328,457元。_x000D_
4.「業務活動之現金流量-調整項目-其他」計35,849,955元，說明如下：_x000D_
(1)機械及設備撥出至其他機關，帳面價值減少570,495元;遺失報廢，帳面價值減少22,680元。_x000D_
(2)什項設備遺失報廢，帳面價值減少11,348元。_x000D_
(3)應付退休及離職金1,081,980元。_x000D_
(4)遞延收入係隨折舊及攤銷費用轉列其他補助收入1,778,545元及受贈收入5,880,556元，另隨動用本金發放獎助學金或支付手續費轉列受贈收入9,529,709元。 _x000D_
(5)其他計20,347,648元，包含：_x000D_
   a.代管資產改列財產575,000元；_x000D_
   b.指定用途帳列其他準備金之捐募款收入19,772,648元。 _x000D_
5.「投資活動之現金流量-減少固定資產」8,956元，係收回以前年度訂購機件。_x000D_
6.「投資活動之現金流量-減少其他資產」760,000元，係存出保證金減少。_x000D_
7.「投資活動之現金流量-增加投資」729,485,256元，係投資股票81,585,256元及增加非流動定存647,900,000元。_x000D_
8.「投資活動之現金流量-增加其他資產」23,966,596元包含存出保證金增加708,750元及遞延費用增加23,257,846元。_x000D_
9.「籌資活動之現金流量-增加其他負債」673,032,540元包含存入保證金增加21,177,605元、暫收及待結轉帳項增加647,994,251元、遞延收入增加3,860,684元。_x000D_
10.「籌資活動之現金流量-增加基金-國庫撥款增置固定資產」141,503,381元包含：_x000D_
(1)國庫撥款141,103,381元。_x000D_
(2)111年底依權責發生基礎認列之應收基金款(教育部資本門補助款)於本年度收現400,000元。_x000D_
11.「籌資活動之現金流量-減少其他負債」667,856,802元包含存入保證金減少22,325,981元、暫收及待結轉帳項減少645,530,821元。</t>
  </si>
  <si>
    <t>平衡表</t>
    <phoneticPr fontId="2" type="noConversion"/>
  </si>
  <si>
    <t>中華民國112年12月31日</t>
    <phoneticPr fontId="8" type="noConversion"/>
  </si>
  <si>
    <t xml:space="preserve">資產                                                                                                </t>
  </si>
  <si>
    <t xml:space="preserve">負債                                                                                                </t>
  </si>
  <si>
    <t xml:space="preserve">流動資產                                                                                            </t>
  </si>
  <si>
    <t xml:space="preserve">流動負債                                                                                            </t>
  </si>
  <si>
    <t xml:space="preserve">　現金                                                                                                </t>
  </si>
  <si>
    <t xml:space="preserve">　應付款項                                                                                            </t>
  </si>
  <si>
    <t xml:space="preserve">　　銀行存款                                                                                            </t>
  </si>
  <si>
    <t xml:space="preserve">　　應付代收款                                                                                          </t>
  </si>
  <si>
    <t xml:space="preserve">　流動金融資產                                                                                        </t>
  </si>
  <si>
    <t xml:space="preserve">　　應付費用                                                                                            </t>
  </si>
  <si>
    <t xml:space="preserve">　　其他金融資產－流動                                                                                  </t>
  </si>
  <si>
    <t xml:space="preserve">　　應付稅款                                                                                            </t>
  </si>
  <si>
    <t xml:space="preserve">　應收款項                                                                                            </t>
  </si>
  <si>
    <t xml:space="preserve">　預收款項                                                                                            </t>
  </si>
  <si>
    <t xml:space="preserve">　　應收利息                                                                                            </t>
  </si>
  <si>
    <t xml:space="preserve">　　預收收入                                                                                            </t>
  </si>
  <si>
    <t xml:space="preserve">　　其他應收款                                                                                          </t>
  </si>
  <si>
    <t xml:space="preserve">　　其他預收款                                                                                          </t>
  </si>
  <si>
    <t xml:space="preserve">　預付款項                                                                                            </t>
  </si>
  <si>
    <t xml:space="preserve">其他負債                                                                                            </t>
  </si>
  <si>
    <t xml:space="preserve">　　用品盤存                                                                                            </t>
  </si>
  <si>
    <t xml:space="preserve">　遞延負債                                                                                            </t>
  </si>
  <si>
    <t xml:space="preserve">　　預付費用                                                                                            </t>
  </si>
  <si>
    <t xml:space="preserve">　　遞延收入                                                                                            </t>
  </si>
  <si>
    <t xml:space="preserve">　短期貸墊款                                                                                          </t>
  </si>
  <si>
    <t xml:space="preserve">　什項負債                                                                                            </t>
  </si>
  <si>
    <t xml:space="preserve">　　短期墊款                                                                                            </t>
  </si>
  <si>
    <t xml:space="preserve">　　存入保證金                                                                                          </t>
  </si>
  <si>
    <t xml:space="preserve">投資、長期應收款、貸墊款及準備金                                                                    </t>
  </si>
  <si>
    <t xml:space="preserve">　　應付退休及離職金                                                                                    </t>
  </si>
  <si>
    <t xml:space="preserve">　非流動金融資產                                                                                      </t>
  </si>
  <si>
    <t xml:space="preserve">　　暫收及待結轉帳項                                                                                    </t>
  </si>
  <si>
    <t xml:space="preserve">　　以成本衡量之金融資產－非流動                                                                        </t>
  </si>
  <si>
    <t xml:space="preserve">　　應付代管資產                                                                                        </t>
  </si>
  <si>
    <t xml:space="preserve">　　透過其他綜合餘絀按公允價值衡量之金融資產－非流動                                                    </t>
  </si>
  <si>
    <t xml:space="preserve">淨值                                                                                                </t>
  </si>
  <si>
    <t xml:space="preserve">　　透過其他綜合餘絀按公允價值衡量之金融資產評價調整－非流動                                            </t>
  </si>
  <si>
    <t xml:space="preserve">基金                                                                                                </t>
  </si>
  <si>
    <t xml:space="preserve">　　其他金融資產－非流動                                                                                </t>
  </si>
  <si>
    <t xml:space="preserve">　基金                                                                                                </t>
  </si>
  <si>
    <t xml:space="preserve">　準備金                                                                                              </t>
  </si>
  <si>
    <t xml:space="preserve">　　基金                                                                                                </t>
  </si>
  <si>
    <t xml:space="preserve">　　退休及離職準備金                                                                                    </t>
  </si>
  <si>
    <t xml:space="preserve">公積                                                                                                </t>
  </si>
  <si>
    <t xml:space="preserve">　　其他準備金                                                                                          </t>
  </si>
  <si>
    <t xml:space="preserve">　資本公積                                                                                            </t>
  </si>
  <si>
    <t xml:space="preserve">不動產、廠房及設備                                                                                  </t>
  </si>
  <si>
    <t xml:space="preserve">　　受贈公積                                                                                            </t>
  </si>
  <si>
    <t xml:space="preserve">　土地                                                                                                </t>
  </si>
  <si>
    <t xml:space="preserve">淨值其他項目                                                                                        </t>
  </si>
  <si>
    <t xml:space="preserve">　　土地                                                                                                </t>
  </si>
  <si>
    <t xml:space="preserve">　累積其他綜合餘絀                                                                                    </t>
  </si>
  <si>
    <t xml:space="preserve">　土地改良物                                                                                          </t>
  </si>
  <si>
    <t xml:space="preserve">　　未實現重估增值                                                                                      </t>
  </si>
  <si>
    <t xml:space="preserve">　　土地改良物                                                                                          </t>
  </si>
  <si>
    <t xml:space="preserve">　　透過其他綜合餘絀按公允價值衡量之權益工具投資未實現評價餘絀                                          </t>
  </si>
  <si>
    <t xml:space="preserve">　　累計折舊－土地改良物                                                                                </t>
  </si>
  <si>
    <t xml:space="preserve">　房屋及建築                                                                                          </t>
  </si>
  <si>
    <t xml:space="preserve">　　房屋及建築                                                                                          </t>
  </si>
  <si>
    <t xml:space="preserve">　　累計折舊－房屋及建築                                                                                </t>
  </si>
  <si>
    <t xml:space="preserve">　機械及設備                                                                                          </t>
  </si>
  <si>
    <t xml:space="preserve">　　機械及設備                                                                                          </t>
  </si>
  <si>
    <t xml:space="preserve">　　累計折舊－機械及設備                                                                                </t>
  </si>
  <si>
    <t xml:space="preserve">　交通及運輸設備                                                                                      </t>
  </si>
  <si>
    <t xml:space="preserve">　　交通及運輸設備                                                                                      </t>
  </si>
  <si>
    <t xml:space="preserve">　　累計折舊－交通及運輸設備                                                                            </t>
  </si>
  <si>
    <t xml:space="preserve">　什項設備                                                                                            </t>
  </si>
  <si>
    <t xml:space="preserve">　　什項設備                                                                                            </t>
  </si>
  <si>
    <t xml:space="preserve">　　累計折舊－什項設備                                                                                  </t>
  </si>
  <si>
    <t xml:space="preserve">　購建中固定資產                                                                                      </t>
  </si>
  <si>
    <t xml:space="preserve">　　未完工程                                                                                            </t>
  </si>
  <si>
    <t xml:space="preserve">　　訂購機件及設備款                                                                                    </t>
  </si>
  <si>
    <t xml:space="preserve">無形資產                                                                                            </t>
  </si>
  <si>
    <t xml:space="preserve">　無形資產                                                                                            </t>
  </si>
  <si>
    <t xml:space="preserve">　　專利權                                                                                              </t>
  </si>
  <si>
    <t xml:space="preserve">　　電腦軟體                                                                                            </t>
  </si>
  <si>
    <t xml:space="preserve">　　其他無形資產                                                                                        </t>
  </si>
  <si>
    <t xml:space="preserve">其他資產                                                                                            </t>
  </si>
  <si>
    <t xml:space="preserve">　遞延資產                                                                                            </t>
  </si>
  <si>
    <t xml:space="preserve">　　遞延費用                                                                                            </t>
  </si>
  <si>
    <t xml:space="preserve">　什項資產                                                                                            </t>
  </si>
  <si>
    <t xml:space="preserve">　　存出保證金                                                                                          </t>
  </si>
  <si>
    <t xml:space="preserve">　　代管資產                                                                                            </t>
  </si>
  <si>
    <t xml:space="preserve">　　累計折舊－代管資產                                                                                  </t>
  </si>
  <si>
    <t>合    計</t>
  </si>
  <si>
    <t>附    註：
 1.信託代理與保證資產科目,本年度決算數為    $10,293,456.00及上年度決算數為    $10,251,456.00
 2.信託代理與保證負債科目,本年度決算數為    $10,293,456.00及上年度決算數為    $10,251,456.00
 3.信託代理與保證資產(負債)為廠商繳交之履約保證金及保固保證金等之定期存單。_x000D_
 4.本表相關金融資產科目之上年度決算數配合企業會計準則公報第15號「金融工具」規定修正業經重分類調整如下：_x000D_
 (1)「備供出售金融資產－非流動」186,337,518元重分類為「透過其他綜合餘絀按公允價值衡量之金融資產－非流動」。_x000D_
 (2)「備供出售金融資產評價調整－非流動」-20,721,395元重分類為「透過其他綜合餘絀按公允價值衡量之金融資產評價調整－非流動」。_x000D_
 (3)「備供出售金融資產未實現餘絀」-20,721,395元重分類為「透過其他綜合餘絀按公允價值衡量之權益工具投資未實現評價餘絀」。</t>
  </si>
  <si>
    <t>業務收入明細表</t>
    <phoneticPr fontId="8" type="noConversion"/>
  </si>
  <si>
    <t>單位:新臺幣元</t>
    <phoneticPr fontId="8" type="noConversion"/>
  </si>
  <si>
    <t>科    目</t>
    <phoneticPr fontId="8" type="noConversion"/>
  </si>
  <si>
    <t>預 算 數</t>
    <phoneticPr fontId="8" type="noConversion"/>
  </si>
  <si>
    <t>決 算  數</t>
    <phoneticPr fontId="8" type="noConversion"/>
  </si>
  <si>
    <t>決算數與預算數
比較增(+)減(-)</t>
    <phoneticPr fontId="8" type="noConversion"/>
  </si>
  <si>
    <r>
      <t>說</t>
    </r>
    <r>
      <rPr>
        <sz val="12"/>
        <rFont val="Times New Roman"/>
        <family val="1"/>
      </rPr>
      <t xml:space="preserve">    </t>
    </r>
    <r>
      <rPr>
        <sz val="12"/>
        <rFont val="細明體"/>
        <family val="3"/>
        <charset val="136"/>
      </rPr>
      <t>明</t>
    </r>
    <phoneticPr fontId="8" type="noConversion"/>
  </si>
  <si>
    <r>
      <t>金</t>
    </r>
    <r>
      <rPr>
        <sz val="12"/>
        <rFont val="Times New Roman"/>
        <family val="1"/>
      </rPr>
      <t xml:space="preserve">  </t>
    </r>
    <r>
      <rPr>
        <sz val="12"/>
        <rFont val="細明體"/>
        <family val="3"/>
        <charset val="136"/>
      </rPr>
      <t>額</t>
    </r>
    <phoneticPr fontId="8" type="noConversion"/>
  </si>
  <si>
    <t>％</t>
    <phoneticPr fontId="8" type="noConversion"/>
  </si>
  <si>
    <t/>
  </si>
  <si>
    <t xml:space="preserve">係學雜費減免申請人數較預期增加所致。  </t>
  </si>
  <si>
    <t xml:space="preserve">　　　產學合作收入                                                                                        </t>
  </si>
  <si>
    <t xml:space="preserve">　　　政府科研補助收入                                                                                    </t>
  </si>
  <si>
    <t xml:space="preserve">　　　政府委託辦理收入                                                                                    </t>
  </si>
  <si>
    <t xml:space="preserve">係產學合作技術移轉授權金收入較預期減少所致。  </t>
  </si>
  <si>
    <t xml:space="preserve">係招生業務報名費收入較預期增加所致。  </t>
  </si>
  <si>
    <t xml:space="preserve">係銀行定存利率持續往上調整所致。  </t>
  </si>
  <si>
    <t xml:space="preserve">係收取現金股利之收入。  </t>
  </si>
  <si>
    <t xml:space="preserve">主要係持有之外幣升值所致。  </t>
  </si>
  <si>
    <t xml:space="preserve">係外界捐贈款項較預期增加所致。  </t>
  </si>
  <si>
    <t xml:space="preserve">係成績單、學生證、服務證等工本費收入較預期增加所致。  </t>
  </si>
  <si>
    <t xml:space="preserve">合    計                                                                                            </t>
  </si>
  <si>
    <t>教學成本明細表</t>
    <phoneticPr fontId="8" type="noConversion"/>
  </si>
  <si>
    <t>決  算  數</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</si>
  <si>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</si>
  <si>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2" type="noConversion"/>
  </si>
  <si>
    <t>政府補助
收入支應</t>
    <phoneticPr fontId="2" type="noConversion"/>
  </si>
  <si>
    <t>自籌收入
支　　應</t>
    <phoneticPr fontId="2" type="noConversion"/>
  </si>
  <si>
    <t>合　　計</t>
    <phoneticPr fontId="2" type="noConversion"/>
  </si>
  <si>
    <r>
      <t>金</t>
    </r>
    <r>
      <rPr>
        <sz val="12"/>
        <rFont val="Times New Roman"/>
        <family val="1"/>
      </rPr>
      <t xml:space="preserve">  </t>
    </r>
    <r>
      <rPr>
        <sz val="12"/>
        <rFont val="細明體"/>
        <family val="3"/>
        <charset val="136"/>
      </rPr>
      <t>　額</t>
    </r>
    <phoneticPr fontId="8" type="noConversion"/>
  </si>
  <si>
    <t xml:space="preserve">教學成本                                                                        </t>
  </si>
  <si>
    <t xml:space="preserve">　教學研究及訓輔成本                                                            </t>
  </si>
  <si>
    <t xml:space="preserve">　　用人費用                                                                    </t>
  </si>
  <si>
    <t xml:space="preserve">　　　正式員額薪資                                                              </t>
  </si>
  <si>
    <t xml:space="preserve">　　　聘僱及兼職人員薪資                                                        </t>
  </si>
  <si>
    <t xml:space="preserve">　　　超時工作報酬                                                              </t>
  </si>
  <si>
    <t xml:space="preserve">　　　獎金                                                                      </t>
  </si>
  <si>
    <t xml:space="preserve">　　　退休及卹償金                                                              </t>
  </si>
  <si>
    <t xml:space="preserve">　　　福利費                                                                    </t>
  </si>
  <si>
    <t xml:space="preserve">　　服務費用                                                                    </t>
  </si>
  <si>
    <t xml:space="preserve">　　　水電費                                                                    </t>
  </si>
  <si>
    <t xml:space="preserve">　　　郵電費                                                                    </t>
  </si>
  <si>
    <t xml:space="preserve">　　　旅運費                                                                    </t>
  </si>
  <si>
    <t xml:space="preserve">國外旅費預算數220萬元，決算數594萬5,689元，係因疫情結束並配合補助計畫及實際業務需求核實列支出席學術研討會及國際會議等旅費所致。_x000D_
  </t>
  </si>
  <si>
    <t xml:space="preserve">　　　印刷裝訂及公告費                                                          </t>
  </si>
  <si>
    <t xml:space="preserve">　　　修理保養及保固費                                                          </t>
  </si>
  <si>
    <t xml:space="preserve">　　　保險費                                                                    </t>
  </si>
  <si>
    <t xml:space="preserve">　　　一般服務費                                                                </t>
  </si>
  <si>
    <t xml:space="preserve">　　　專業服務費                                                                </t>
  </si>
  <si>
    <t xml:space="preserve">　　　公關慰勞費                                                                </t>
  </si>
  <si>
    <t xml:space="preserve">1.公共關係費預算數55萬3,000元，決算數53萬2,340元，主要係因宴客招待、婚喪賀儀等實際需要覈實列支。_x000D_
2.員工慰勞費預算數35萬4,000元，決算數35萬298元，主要係依本校實際員工之婚喪賀儀、傷病慰問覈實列支。_x000D_
  </t>
  </si>
  <si>
    <t xml:space="preserve">　　　推展費                                                                    </t>
  </si>
  <si>
    <t xml:space="preserve">推展費預算數84萬3,000元，決算數107萬5,736元，係依實際業務需求，刊登各項招生廣告、辦理各項校園活動之廣告及宣傳本校特色之形象廣告，並依校內行政程序同意後辦理。_x000D_
  </t>
  </si>
  <si>
    <t xml:space="preserve">　　材料及用品費                                                                </t>
  </si>
  <si>
    <t xml:space="preserve">　　　使用材料費                                                                </t>
  </si>
  <si>
    <t xml:space="preserve">　　　用品消耗                                                                  </t>
  </si>
  <si>
    <t xml:space="preserve">　　租金與利息                                                                  </t>
  </si>
  <si>
    <t xml:space="preserve">　　　地租及水租                                                                </t>
  </si>
  <si>
    <t xml:space="preserve">　　　房租                                                                      </t>
  </si>
  <si>
    <t xml:space="preserve">　　　機器租金                                                                  </t>
  </si>
  <si>
    <t xml:space="preserve">　　　交通及運輸設備租金                                                        </t>
  </si>
  <si>
    <t xml:space="preserve">　　　什項設備租金                                                              </t>
  </si>
  <si>
    <t xml:space="preserve">　　折舊、折耗及攤銷                                                            </t>
  </si>
  <si>
    <t xml:space="preserve">　　　不動產、廠房及設備折舊                                                    </t>
  </si>
  <si>
    <t xml:space="preserve">　　　其他折舊性資產折舊                                                        </t>
  </si>
  <si>
    <t>-</t>
  </si>
  <si>
    <t xml:space="preserve">　　　攤銷                                                                      </t>
  </si>
  <si>
    <t xml:space="preserve">　　稅捐與規費（強制費）                                                        </t>
  </si>
  <si>
    <t xml:space="preserve">　　　房屋稅                                                                    </t>
  </si>
  <si>
    <t xml:space="preserve">　　　規 費                                                                     </t>
  </si>
  <si>
    <t xml:space="preserve">　　會費、捐助、補助、分攤、救助（濟）與交流活動費                              </t>
  </si>
  <si>
    <t xml:space="preserve">　　　會費                                                                      </t>
  </si>
  <si>
    <t xml:space="preserve">　　　捐助、補助與獎助                                                          </t>
  </si>
  <si>
    <t xml:space="preserve">　　　分擔                                                                      </t>
  </si>
  <si>
    <t xml:space="preserve">　　　補貼（償）、獎勵、慰問與救助（濟）                                        </t>
  </si>
  <si>
    <t xml:space="preserve">　　　競賽及交流活動費                                                          </t>
  </si>
  <si>
    <t xml:space="preserve">　建教合作成本                                                                  </t>
  </si>
  <si>
    <t xml:space="preserve">國外旅費預算數182萬3,000元，決算數2,503萬3,943元，係因疫情結束並配合建教合作計畫及實際業務需求核實列支出席學術研討會及國際會議等旅費所致。 </t>
  </si>
  <si>
    <t xml:space="preserve">推展費預算數22萬6,000元，決算數16萬7,995元，係配合建教合作業務需要之各式活動廣告及活動宣傳。  </t>
  </si>
  <si>
    <t xml:space="preserve">　　　土地稅                                                                    </t>
  </si>
  <si>
    <t xml:space="preserve">　　　消費與行為稅                                                              </t>
  </si>
  <si>
    <t xml:space="preserve">　　其他                                                                        </t>
  </si>
  <si>
    <t xml:space="preserve">　　　其他費用                                                                  </t>
  </si>
  <si>
    <t xml:space="preserve">　推廣教育成本                                                                  </t>
  </si>
  <si>
    <t xml:space="preserve">決算數較預算數增加182萬1,195元，係推廣教育學分班等業務開辦情形超出預期，專業服務費、用品消耗相對增加所致。  </t>
  </si>
  <si>
    <t xml:space="preserve">國外旅費預算數5萬5,000元，決算數37萬6,243元，主要係因疫情結束並依實際業務需求核實列支出席學術研討會及國際會議等旅費所致。 </t>
  </si>
  <si>
    <t xml:space="preserve">推展費預算數0元，決算數2萬261元，主要係依校內行政程序同意後辦理本校推廣課程之廣告。  </t>
  </si>
  <si>
    <t>其他業務成本明細表</t>
    <phoneticPr fontId="8" type="noConversion"/>
  </si>
  <si>
    <t xml:space="preserve">其他業務成本                                                                    </t>
  </si>
  <si>
    <t xml:space="preserve">　學生公費及獎勵金                                                              </t>
  </si>
  <si>
    <t xml:space="preserve">決算數較預算數增加1,827萬8,795元，係配合教育部專案補助計畫(含高等教育深耕計畫等)及各級政府機關補助計畫執行，各項學生公費獎勵金、獎助學金等申請案件數量較預期增加所致。  </t>
  </si>
  <si>
    <t>管理及總務費用明細表</t>
    <phoneticPr fontId="8" type="noConversion"/>
  </si>
  <si>
    <t xml:space="preserve">管理及總務費用                                                                  </t>
  </si>
  <si>
    <t xml:space="preserve">　管理費用及總務費用                                                            </t>
  </si>
  <si>
    <t>其他業務費用明細表</t>
    <phoneticPr fontId="8" type="noConversion"/>
  </si>
  <si>
    <t xml:space="preserve">其他業務費用                                                                    </t>
  </si>
  <si>
    <t xml:space="preserve">　雜項業務費用                                                                  </t>
  </si>
  <si>
    <t xml:space="preserve">決算數較預算數增加123萬7,933元，主要係專業服務費、推展費大幅增加所致。  </t>
  </si>
  <si>
    <t xml:space="preserve">推展費預算數3萬7,000元，決算數15萬9,206元，係依校內行政程序同意後辦理刊登招生廣告。  </t>
  </si>
  <si>
    <t>其他業務外費用明細表</t>
    <phoneticPr fontId="8" type="noConversion"/>
  </si>
  <si>
    <t xml:space="preserve">其他業務外費用                                                                  </t>
  </si>
  <si>
    <t xml:space="preserve">　財產交易短絀                                                                  </t>
  </si>
  <si>
    <t xml:space="preserve">主要係無形資產報廢短絀。  </t>
  </si>
  <si>
    <t xml:space="preserve">　　短絀、賠償與保險給付                                                        </t>
  </si>
  <si>
    <t xml:space="preserve">　　　各項短絀                                                                  </t>
  </si>
  <si>
    <t xml:space="preserve">　雜項費用                                                                      </t>
  </si>
  <si>
    <t xml:space="preserve">國外旅費預算數0元，決算數28萬7,342元，係因疫情結束並依實際業務需求核實列支出席學術研討會及國際會議等旅費所致。 </t>
  </si>
  <si>
    <t xml:space="preserve">推展費預算數4,000元，決算數2萬226元，係依校內行政程序同意後辦理本校清江中心相關文宣費。 </t>
  </si>
  <si>
    <t xml:space="preserve">　　　特別稅課                                                                  </t>
  </si>
  <si>
    <t>備註：
一、計時計件人員酬金預算編列專案教師、專案工作人員、專兼任助理及臨時工等預計1,006人之薪資、年終獎金、勞健保及不休假加班費等編列4億684萬2,000元，執行情形如下：_x000D_
國科會補助延攬科技人才博士後研究員等25人，教育部、國科會及其他機關團體委託計畫專任助理等266人、兼任助理2,328人、臨時工938人次，國科會委託計畫及校內行政工作專案工作人員等283人、專案教師17人之薪資、勞健保等費用，共計支出計時計件人員酬金4億1,278萬9,237元(含教育部高等教育深耕計畫以契僱化人員進用博士後研究員3人、專案工作人員26人、專任助理8人及相關兼任助理、臨時工等經費計3,188萬3,544元)。_x000D_
二、112年度本校勞務承攬部分預算編列每工作日74人次，預算金額3,558萬9,000元，決算金額4,260萬6,415元，執行情形如下： _x000D_
1.體育場館設施勞務清潔維護，每工作日4人次。_x000D_
2.體育場館設施水電設備維護操作，每工作日1人次。_x000D_
3.全校道路及公共區域清潔維護，每工作日8人次。_x000D_
4.全校廁所清潔、共同教室大樓、清江推廣大樓及行政大樓清潔，每工作日13人次。_x000D_
5.校園保全常駐，每工作日21人次。_x000D_
6.整理校園環境勞務替代，每工作日13人次。_x000D_
7.特高壓變電站及高壓電力系統24小時輪值，每工作日10人次。_x000D_
8.廢棄物清運，每工作日1人次。_x000D_
9.致遠樓及活動中心房務清潔，每工作日3人次。_x000D_
10.民生服務委員會環境清潔委外服務，每工作日2人次。_x000D_
11.學生宿舍清潔，每工作日10人次。</t>
  </si>
  <si>
    <t>國立中正大學校務基金</t>
    <phoneticPr fontId="2" type="noConversion"/>
  </si>
  <si>
    <t>資產折舊明細表</t>
    <phoneticPr fontId="2" type="noConversion"/>
  </si>
  <si>
    <t>中華民國112年度</t>
    <phoneticPr fontId="2" type="noConversion"/>
  </si>
  <si>
    <t>不動產、廠房及設備</t>
    <phoneticPr fontId="2" type="noConversion"/>
  </si>
  <si>
    <t>投資性
不動產</t>
    <phoneticPr fontId="2" type="noConversion"/>
  </si>
  <si>
    <t>其他</t>
    <phoneticPr fontId="2" type="noConversion"/>
  </si>
  <si>
    <t>合    計</t>
    <phoneticPr fontId="2" type="noConversion"/>
  </si>
  <si>
    <t>土    地
改 良 物</t>
    <phoneticPr fontId="2" type="noConversion"/>
  </si>
  <si>
    <t>房 屋 及
建    築</t>
    <phoneticPr fontId="2" type="noConversion"/>
  </si>
  <si>
    <t>機 械 及
設    備</t>
    <phoneticPr fontId="2" type="noConversion"/>
  </si>
  <si>
    <t>交 通 及
運輸設備</t>
    <phoneticPr fontId="2" type="noConversion"/>
  </si>
  <si>
    <t>什項設備</t>
    <phoneticPr fontId="2" type="noConversion"/>
  </si>
  <si>
    <t>租賃資產</t>
    <phoneticPr fontId="2" type="noConversion"/>
  </si>
  <si>
    <t>租賃權益
改    良</t>
    <phoneticPr fontId="2" type="noConversion"/>
  </si>
  <si>
    <t>生產性
植  物</t>
    <phoneticPr fontId="2" type="noConversion"/>
  </si>
  <si>
    <t xml:space="preserve">原值                          </t>
  </si>
  <si>
    <t xml:space="preserve">減：以前年度已提折舊數        </t>
  </si>
  <si>
    <t xml:space="preserve">上年度期末帳面價值            </t>
  </si>
  <si>
    <t xml:space="preserve">加：本年度新增資產價值        </t>
  </si>
  <si>
    <t xml:space="preserve">減：本年度減少資產價值        </t>
  </si>
  <si>
    <t xml:space="preserve">加減：調整欄                  </t>
  </si>
  <si>
    <t xml:space="preserve">減：本年度提列折舊數          </t>
  </si>
  <si>
    <t xml:space="preserve">本年度期末帳面價值            </t>
  </si>
  <si>
    <t xml:space="preserve">本年度提列折舊數              </t>
  </si>
  <si>
    <t xml:space="preserve">　教學成本                    </t>
  </si>
  <si>
    <t xml:space="preserve">　管理及總務費用              </t>
  </si>
  <si>
    <t xml:space="preserve">　其他業務費用                </t>
  </si>
  <si>
    <t xml:space="preserve">　其他業務外費用              </t>
  </si>
  <si>
    <t xml:space="preserve">　合    計                    </t>
  </si>
  <si>
    <t>一、本年度新增資產價值： _x000D_
(一)本年度增置：土地改良物8,023,646元、房屋及建築108,400元、機械及設備134,825,639元、交通及運輸設備8,411,488元、什項設備55,179,351元、其他係土地以外之代管資產增加1,313,898元。_x000D_
(二)撥入之資產：機械及設備帳面價值563,094元、交通及運輸設備帳面價值11,948元、什項設備帳面價值14,230元。 _x000D_
(三)受贈之資產：什項設備帳面價值249,880元。_x000D_
_x000D_
二、本年度減少資產價值： _x000D_
(一)撥出之資產：機械及設備570,495元。 _x000D_
(二)財產遺失：_x000D_
1.依據教育部112年6月21日臺教秘(一)字第1120062614號函、審計部教育農林審計處112年6月20日審教處一字第1128507439號函辦理本校財產遺失報廢如下：_x000D_
(1)機械及設備，原值237,300元、累計折舊237,300元、資產短絀0元。_x000D_
(2)什項設備，原值102,750元、累計折舊91,402元、資產短絀11,348元。_x000D_
2.依據教育部112年8月21日臺教秘(一)字第1120082478號函、審計部教育農林審計處112年8月18日審教處一字第1128508476號函辦理本校機械及設備遺失報廢，原值98,900元、累計折舊76,220元、資產短絀22,680元。_x000D_
3.依據教育部112年11月9日臺教秘(一)字第1120110440號函、審計部教育農林審計處112年11月7日審教處一字第1128509771號函辦理本校財產遺失報廢如下：_x000D_
(1)機械及設備，原值118,394元、累計折舊118,394元、資產短絀0元。_x000D_
(2)什項設備，原值131,800元、累計折舊131,800元、資產短絀0元。_x000D_
_x000D_
三、調整欄增加係因：_x000D_
(一)以前年度訂購機件完成轉正財產科目什項設備1,685,367元。_x000D_
(二)上年度預付費用轉正財產科目機械及設備103,842元。_x000D_
_x000D_
四、期初及期末代管資產-土地1,334,669,221元、期初及期末代管資產-軟體15,390元，本年度無增減變動；期初代管資產-股票33,975,000元，辦理改列財產875,000元，期末代管資產-股票33,100,000元。</t>
  </si>
  <si>
    <t>公庫撥補款明細表</t>
    <phoneticPr fontId="2" type="noConversion"/>
  </si>
  <si>
    <t>決    算    數</t>
    <phoneticPr fontId="2" type="noConversion"/>
  </si>
  <si>
    <t>比  較  增  減</t>
    <phoneticPr fontId="2" type="noConversion"/>
  </si>
  <si>
    <t>備        註</t>
    <phoneticPr fontId="2" type="noConversion"/>
  </si>
  <si>
    <t xml:space="preserve">公庫增撥基金數                                                                                      </t>
  </si>
  <si>
    <t>本年度公庫增撥預算數8,625萬2,000元，決算數1億6,142萬8,381元，超過預算數7,517萬6,381元，係因國庫增撥固定資產較預期增加所致。</t>
  </si>
  <si>
    <t xml:space="preserve">　公庫增撥數                                                                                          </t>
  </si>
  <si>
    <t>固定資產建設改良擴充明細表</t>
    <phoneticPr fontId="2"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</si>
  <si>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</si>
  <si>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比較增減數</t>
    <phoneticPr fontId="8" type="noConversion"/>
  </si>
  <si>
    <t>本年度保留數</t>
    <phoneticPr fontId="8" type="noConversion"/>
  </si>
  <si>
    <t>以前年度保留數</t>
    <phoneticPr fontId="8" type="noConversion"/>
  </si>
  <si>
    <t>本年度預算數</t>
    <phoneticPr fontId="8" type="noConversion"/>
  </si>
  <si>
    <t>本年度奉准
先行辦理數</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</si>
  <si>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</si>
  <si>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r>
      <t>合</t>
    </r>
    <r>
      <rPr>
        <sz val="12"/>
        <rFont val="Times New Roman"/>
        <family val="1"/>
      </rPr>
      <t xml:space="preserve">    </t>
    </r>
    <r>
      <rPr>
        <sz val="12"/>
        <rFont val="細明體"/>
        <family val="3"/>
        <charset val="136"/>
      </rPr>
      <t>計</t>
    </r>
    <phoneticPr fontId="8" type="noConversion"/>
  </si>
  <si>
    <t xml:space="preserve">不動產、廠房及設備                                          </t>
  </si>
  <si>
    <t xml:space="preserve">　土地改良物                                                </t>
  </si>
  <si>
    <t xml:space="preserve">　　土地改良物                                              </t>
  </si>
  <si>
    <t xml:space="preserve">　房屋及建築                                                </t>
  </si>
  <si>
    <t xml:space="preserve">　　房屋及建築                                              </t>
  </si>
  <si>
    <t xml:space="preserve">　　未完工程-房屋及建築                                     </t>
  </si>
  <si>
    <t xml:space="preserve">　機械及設備                                                </t>
  </si>
  <si>
    <t xml:space="preserve">自籌收入：_x000D_
奉准先行辦理數計5,335,000元，依校內程序簽報機關長官同意辦理。 </t>
  </si>
  <si>
    <t xml:space="preserve">　　機械及設備                                              </t>
  </si>
  <si>
    <t xml:space="preserve">　　訂購機件-機械及設備                                     </t>
  </si>
  <si>
    <t xml:space="preserve">　交通及運輸設備                                            </t>
  </si>
  <si>
    <t xml:space="preserve">　　交通及運輸設備                                          </t>
  </si>
  <si>
    <t xml:space="preserve">　什項設備                                                  </t>
  </si>
  <si>
    <t xml:space="preserve">　　什項設備                                                </t>
  </si>
  <si>
    <t xml:space="preserve">　　訂購機件-什項設備                                       </t>
  </si>
  <si>
    <t xml:space="preserve">合    計                                                    </t>
  </si>
  <si>
    <t xml:space="preserve">政府補助收入支應                                            </t>
  </si>
  <si>
    <t xml:space="preserve">自籌收入支應                                                </t>
  </si>
  <si>
    <t>備註：
依中央政府各機關工程管理費支用要點規定，按工程經費0.5%~3%估算工程管理費，預算編列數11萬7,000元，決算數15萬4,471元。</t>
  </si>
  <si>
    <t>固定資產建設改良擴充計畫預算與實際進度比較表</t>
    <phoneticPr fontId="2" type="noConversion"/>
  </si>
  <si>
    <t>計畫名稱</t>
    <phoneticPr fontId="8" type="noConversion"/>
  </si>
  <si>
    <t>全    部    計    畫</t>
    <phoneticPr fontId="8" type="noConversion"/>
  </si>
  <si>
    <t>預                    算                    數</t>
    <phoneticPr fontId="8" type="noConversion"/>
  </si>
  <si>
    <t>決          算          數</t>
    <phoneticPr fontId="8" type="noConversion"/>
  </si>
  <si>
    <t>未達成或超預算之原因</t>
    <phoneticPr fontId="8" type="noConversion"/>
  </si>
  <si>
    <t>金    額</t>
    <phoneticPr fontId="8" type="noConversion"/>
  </si>
  <si>
    <t>目標能量</t>
    <phoneticPr fontId="8" type="noConversion"/>
  </si>
  <si>
    <t>進度起
迄年月</t>
    <phoneticPr fontId="8" type="noConversion"/>
  </si>
  <si>
    <t>可          用          預          算          數</t>
    <phoneticPr fontId="8" type="noConversion"/>
  </si>
  <si>
    <t>截至本年度累計數</t>
    <phoneticPr fontId="8" type="noConversion"/>
  </si>
  <si>
    <t>本  年  度
金      額</t>
    <phoneticPr fontId="8" type="noConversion"/>
  </si>
  <si>
    <t>本年度
金額占
可用預
算數％</t>
    <phoneticPr fontId="8" type="noConversion"/>
  </si>
  <si>
    <t>截至本年
度累計數
金　　額</t>
    <phoneticPr fontId="8" type="noConversion"/>
  </si>
  <si>
    <t>截至本年
度累計決
算數佔累
計預算數
％</t>
    <phoneticPr fontId="8" type="noConversion"/>
  </si>
  <si>
    <t>合    計</t>
    <phoneticPr fontId="8" type="noConversion"/>
  </si>
  <si>
    <t>占全部
計畫％</t>
    <phoneticPr fontId="8" type="noConversion"/>
  </si>
  <si>
    <t>專案計畫</t>
  </si>
  <si>
    <t xml:space="preserve">第三期學生宿舍新建工程                                                                                            </t>
  </si>
  <si>
    <t>1.第三期學生宿舍將規劃容納1,082床為目標，解決荒廢基地及床位短缺困擾，使校園空間達到充分利用。_x000D_
2.配合學校未來整體成長發展，提供同學更優質舒適的住宿環境、研發環境，以及更豐富多元的學習空間，營造全新的住宿文化。</t>
  </si>
  <si>
    <t>112.01
118.01</t>
  </si>
  <si>
    <t xml:space="preserve">第三期學生宿舍新建工程案經112年6月本校143次校務會議決定暫緩執行1年。          </t>
  </si>
  <si>
    <t>一般建築及設備計畫</t>
  </si>
  <si>
    <t xml:space="preserve">土地改良物                                                                                          </t>
  </si>
  <si>
    <t>112.01
112.12</t>
  </si>
  <si>
    <t xml:space="preserve">房屋及建築                                                                                          </t>
  </si>
  <si>
    <t>依各單位實際需要辦理採購。</t>
  </si>
  <si>
    <t xml:space="preserve">　未完工程-房屋及建築                                                                                 </t>
  </si>
  <si>
    <t xml:space="preserve">機械及設備                                                                                          </t>
  </si>
  <si>
    <t xml:space="preserve">　訂購機件-機械及設備                                                                                 </t>
  </si>
  <si>
    <t xml:space="preserve">交通及運輸設備                                                                                      </t>
  </si>
  <si>
    <t xml:space="preserve">什項設備                                                                                            </t>
  </si>
  <si>
    <t xml:space="preserve">　訂購機件-什項設備                                                                                   </t>
  </si>
  <si>
    <t>主要營運項目執行績效摘要表</t>
    <phoneticPr fontId="2" type="noConversion"/>
  </si>
  <si>
    <t>項    目</t>
    <phoneticPr fontId="8" type="noConversion"/>
  </si>
  <si>
    <t>單位</t>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</si>
  <si>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</si>
  <si>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</si>
  <si>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8" type="noConversion"/>
  </si>
  <si>
    <t>數量</t>
    <phoneticPr fontId="8" type="noConversion"/>
  </si>
  <si>
    <r>
      <t>金</t>
    </r>
    <r>
      <rPr>
        <sz val="12"/>
        <rFont val="Times New Roman"/>
        <family val="1"/>
      </rPr>
      <t xml:space="preserve">      </t>
    </r>
    <r>
      <rPr>
        <sz val="12"/>
        <rFont val="細明體"/>
        <family val="3"/>
        <charset val="136"/>
      </rPr>
      <t>額</t>
    </r>
    <phoneticPr fontId="8" type="noConversion"/>
  </si>
  <si>
    <t xml:space="preserve">教學訓輔                        </t>
  </si>
  <si>
    <t xml:space="preserve">人  </t>
  </si>
  <si>
    <t xml:space="preserve">　大專院校                      </t>
  </si>
  <si>
    <t>基金數額增減明細表</t>
    <phoneticPr fontId="2" type="noConversion"/>
  </si>
  <si>
    <t>中 華 民 國 112 年 度</t>
    <phoneticPr fontId="2" type="noConversion"/>
  </si>
  <si>
    <t>項            目</t>
    <phoneticPr fontId="2" type="noConversion"/>
  </si>
  <si>
    <t>決 算 數</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</si>
  <si>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</si>
  <si>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備          註</t>
    <phoneticPr fontId="2" type="noConversion"/>
  </si>
  <si>
    <t xml:space="preserve">期初基金數額                            </t>
  </si>
  <si>
    <t xml:space="preserve">　加：                                  </t>
  </si>
  <si>
    <t xml:space="preserve">　　以前年度公積撥充                    </t>
  </si>
  <si>
    <t xml:space="preserve">　　賸餘撥充                            </t>
  </si>
  <si>
    <t xml:space="preserve">　　以國有財產撥充                      </t>
  </si>
  <si>
    <t xml:space="preserve">　　國庫增撥數                          </t>
  </si>
  <si>
    <t>1.國庫現金增撥固定資產1億4,113萬9,781元、遞延借項1,332萬5,000元。_x000D_
2.依據權責基礎認列增撥基金數計700萬元。_x000D_
3.教育部專案補助計畫結餘款繳回36,400元。_x000D_
4.本年度決算國庫增撥數1億6,142萬8,381元、預算數8,625萬2,000元，超過預算數7,517萬6,381元併決算辦理(配合總預算辦理之增撥，依附屬單位預算執行要點第17點第1款規定)。</t>
  </si>
  <si>
    <t xml:space="preserve">　　其他                                </t>
  </si>
  <si>
    <t xml:space="preserve">　減：                                  </t>
  </si>
  <si>
    <t xml:space="preserve">　　填補短絀                            </t>
  </si>
  <si>
    <t xml:space="preserve">　　折減基金繳庫                        </t>
  </si>
  <si>
    <t xml:space="preserve">期末基金數額                            </t>
  </si>
  <si>
    <t>員 工 人 數 彙 計 表</t>
    <phoneticPr fontId="2" type="noConversion"/>
  </si>
  <si>
    <t>單位:人</t>
    <phoneticPr fontId="2" type="noConversion"/>
  </si>
  <si>
    <t>項      目</t>
    <phoneticPr fontId="2" type="noConversion"/>
  </si>
  <si>
    <t>預算數</t>
    <phoneticPr fontId="2" type="noConversion"/>
  </si>
  <si>
    <t xml:space="preserve">業務支出部分        </t>
  </si>
  <si>
    <t xml:space="preserve">專任人員            </t>
  </si>
  <si>
    <t xml:space="preserve">  職員              </t>
  </si>
  <si>
    <t xml:space="preserve">  駐衛警            </t>
  </si>
  <si>
    <t xml:space="preserve">  技工              </t>
  </si>
  <si>
    <t xml:space="preserve">  工友              </t>
  </si>
  <si>
    <t xml:space="preserve">  駕駛              </t>
  </si>
  <si>
    <t xml:space="preserve">教師人員            </t>
  </si>
  <si>
    <t xml:space="preserve">  教師              </t>
  </si>
  <si>
    <t xml:space="preserve">運動教練人員        </t>
  </si>
  <si>
    <t xml:space="preserve">  運動教練          </t>
  </si>
  <si>
    <t xml:space="preserve">兼任人員            </t>
  </si>
  <si>
    <t xml:space="preserve">  兼任              </t>
  </si>
  <si>
    <t>一、計時計件人員酬金預算編列專案教師、專案工作人員、專兼任助理及臨時工等預計1,006人之薪資、年終獎金、勞健保及不休假加班費等編列4億684萬2,000元，執行情形如下：_x000D_
國科會補助延攬科技人才博士後研究員等25人，教育部、國科會及其他機關團體委託計畫專任助理等266人、兼任助理2,328人、臨時工938人次，國科會委託計畫及校內行政工作專案工作人員等283人、專案教師17人之薪資、勞健保等費用，共計支出計時計件人員酬金4億1,278萬9,237元(含教育部高等教育深耕計畫以契僱化人員進用博士後研究員3人、專案工作人員26人、專任助理8人及相關兼任助理、臨時工等經費計3,188萬3,544元)。_x000D_
二、112年度本校勞務承攬部分預算編列每工作日74人次，預算金額3,558萬9,000元，決算金額4,260萬6,415元，執行情形如下： _x000D_
1.體育場館設施勞務清潔維護，每工作日4人次。_x000D_
2.體育場館設施水電設備維護操作，每工作日1人次。_x000D_
3.全校道路及公共區域清潔維護，每工作日8人次。_x000D_
4.全校廁所清潔、共同教室大樓、清江推廣大樓及行政大樓清潔，每工作日13人次。_x000D_
5.校園保全常駐，每工作日21人次。_x000D_
6.整理校園環境勞務替代，每工作日13人次。_x000D_
7.特高壓變電站及高壓電力系統24小時輪值，每工作日10人次。_x000D_
8.廢棄物清運，每工作日1人次。_x000D_
9.致遠樓及活動中心房務清潔，每工作日3人次。_x000D_
10.民生服務委員會環境清潔委外服務，每工作日2人次。_x000D_
11.學生宿舍清潔，每工作日10人次。</t>
  </si>
  <si>
    <t xml:space="preserve">  教學成本                    </t>
  </si>
  <si>
    <t xml:space="preserve">    正式人員                  </t>
  </si>
  <si>
    <t xml:space="preserve">    兼任人員                  </t>
  </si>
  <si>
    <t xml:space="preserve">  管理及總務費用              </t>
  </si>
  <si>
    <t xml:space="preserve">  其他業務外費用              </t>
  </si>
  <si>
    <t xml:space="preserve">合    計            </t>
  </si>
  <si>
    <t>一、計時計件人員酬金預算編列專案教師、專案工作人員、專兼任助理及臨時工等預計1,006人之薪資、年終獎金、勞健保及不休假加班費等編列4億684萬2,000元，執行情形如下：_x000D_
國科會補助延攬科技人才博士後研究員等25人，教育部、國科會及其他機關團體委託計畫專任助理等266人、兼任助理2,328人、臨時工938人次，國科會委託計畫及校內行政工作專案工作人員等283人、專案教師17人之薪資、勞健保等費用，共計支出計時計件人員酬金4億1,278萬9,237元(含教育部高等教育深耕計畫以契僱化人員進用博士後研究員3人、專案工作人員26人、專任助理8人及相關兼任助理、臨時工等經費計3,188萬3,544元)。_x000D_
二、112年度本校勞務承攬部分預算編列每工作日74人次，預算金額3,558萬9,000元，決算金額4,260萬6,415元，執行情形如下： _x000D_
1.體育場館設施勞務清潔維護，每工作日4人次。_x000D_
2.體育場館設施水電設備維護操作，每工作日1人次。_x000D_
3.全校道路及公共區域清潔維護，每工作日8人次。_x000D_
4.全校廁所清潔、共同教室大樓、清江推廣大樓及行政大樓清潔，每工作日13人次。_x000D_
5.校園保全常駐，每工作日21人次。_x000D_
6.整理校園環境勞務替代，每工作日13人次。_x000D_
7.特高壓變電站及高壓電力系統24小時輪值，每工作日10人次。_x000D_
8.廢棄物清運，每工作日1人次。_x000D_
9.致遠樓及活動中心房務清潔，每工作日3人次。_x000D_
10.民生服務委員會環境清潔委外服務，每工作日2人次。_x000D_
11.學生宿舍清潔，每工作日10人次。_x000D_
三、112年度獎金金額合計1億1,974萬2,874元，其分析如下：_x000D_
1.用人費用考績獎金預算數1,842萬8,000元，決算數1,746萬8,208元，係依據公務人員考績法第7、8、12條核發給本校專任人員199人及教師人員503人。_x000D_
2.用人費用年終獎金預算數1億1,080萬7,000元，決算數1億227萬4,666元，係依據行政院112年12月18日院授人給字第1124002162號函訂定發布「一百十二年軍公教人員年終工作獎金發給注意事項」核發給本校專任人員199人及教師人員503人。</t>
  </si>
  <si>
    <t>用 人 費 用 彙 計 表</t>
    <phoneticPr fontId="2" type="noConversion"/>
  </si>
  <si>
    <t>科　　目</t>
    <phoneticPr fontId="8" type="noConversion"/>
  </si>
  <si>
    <t>預                              算                              數</t>
    <phoneticPr fontId="8" type="noConversion"/>
  </si>
  <si>
    <t>正式員額薪資</t>
    <phoneticPr fontId="8" type="noConversion"/>
  </si>
  <si>
    <t>聘僱人員薪資</t>
    <phoneticPr fontId="8" type="noConversion"/>
  </si>
  <si>
    <t>超時工作報酬</t>
    <phoneticPr fontId="8" type="noConversion"/>
  </si>
  <si>
    <r>
      <t>津</t>
    </r>
    <r>
      <rPr>
        <sz val="12"/>
        <rFont val="Times New Roman"/>
        <family val="1"/>
      </rPr>
      <t xml:space="preserve">      </t>
    </r>
    <r>
      <rPr>
        <sz val="12"/>
        <rFont val="細明體"/>
        <family val="3"/>
        <charset val="136"/>
      </rPr>
      <t>貼</t>
    </r>
    <phoneticPr fontId="8" type="noConversion"/>
  </si>
  <si>
    <r>
      <t>獎</t>
    </r>
    <r>
      <rPr>
        <sz val="12"/>
        <rFont val="Times New Roman"/>
        <family val="1"/>
      </rPr>
      <t xml:space="preserve">    </t>
    </r>
    <r>
      <rPr>
        <sz val="12"/>
        <rFont val="細明體"/>
        <family val="3"/>
        <charset val="136"/>
      </rPr>
      <t>金</t>
    </r>
    <phoneticPr fontId="8" type="noConversion"/>
  </si>
  <si>
    <t>退休及卹償金</t>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</si>
  <si>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</si>
  <si>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</si>
  <si>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</si>
  <si>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合</t>
    </r>
    <r>
      <rPr>
        <sz val="12"/>
        <rFont val="Times New Roman"/>
        <family val="1"/>
      </rPr>
      <t xml:space="preserve">      </t>
    </r>
    <r>
      <rPr>
        <sz val="12"/>
        <rFont val="細明體"/>
        <family val="3"/>
        <charset val="136"/>
      </rPr>
      <t>計</t>
    </r>
    <phoneticPr fontId="8" type="noConversion"/>
  </si>
  <si>
    <t>兼任人員
用人費用</t>
    <phoneticPr fontId="8" type="noConversion"/>
  </si>
  <si>
    <r>
      <t>總</t>
    </r>
    <r>
      <rPr>
        <sz val="12"/>
        <rFont val="Times New Roman"/>
        <family val="1"/>
      </rPr>
      <t xml:space="preserve">      </t>
    </r>
    <r>
      <rPr>
        <sz val="12"/>
        <rFont val="細明體"/>
        <family val="3"/>
        <charset val="136"/>
      </rPr>
      <t>計</t>
    </r>
    <phoneticPr fontId="8" type="noConversion"/>
  </si>
  <si>
    <t>用 人 費 用 彙 計 表(續)</t>
    <phoneticPr fontId="2" type="noConversion"/>
  </si>
  <si>
    <t>決                              算                              數</t>
    <phoneticPr fontId="8" type="noConversion"/>
  </si>
  <si>
    <t>增購及汰舊換新管理用公務車輛明細表</t>
    <phoneticPr fontId="2" type="noConversion"/>
  </si>
  <si>
    <t>車輛類型</t>
    <phoneticPr fontId="8" type="noConversion"/>
  </si>
  <si>
    <t>決算數</t>
    <phoneticPr fontId="8" type="noConversion"/>
  </si>
  <si>
    <r>
      <t>備</t>
    </r>
    <r>
      <rPr>
        <sz val="12"/>
        <rFont val="Times New Roman"/>
        <family val="1"/>
      </rPr>
      <t xml:space="preserve">    </t>
    </r>
    <r>
      <rPr>
        <sz val="12"/>
        <rFont val="細明體"/>
        <family val="3"/>
        <charset val="136"/>
      </rPr>
      <t>註</t>
    </r>
    <phoneticPr fontId="8" type="noConversion"/>
  </si>
  <si>
    <t>輛數</t>
    <phoneticPr fontId="8" type="noConversion"/>
  </si>
  <si>
    <t xml:space="preserve">17至23人座大客車                                                                                    </t>
  </si>
  <si>
    <t>1.本年度汰換公務車輛預算數324萬元，決算數358萬元，超過預算數34萬元，係因國際原物料、運輸成本增加致車輛價格較預期增加。_x000D_
2.依據教育部112年3月16日臺教秘(一)字第1120027876A號函辦理。</t>
  </si>
  <si>
    <t>1.管理用車輛：小客車6輛(含109年度受贈1輛)、大客車5輛(含112年度汰舊換新1輛)。_x000D_
2.其他車輛：小型貨車1輛、中型貨車1輛、大型貨車1輛、機車8輛。</t>
  </si>
  <si>
    <t>資金轉投資及其餘絀明細表</t>
    <phoneticPr fontId="2" type="noConversion"/>
  </si>
  <si>
    <t>中華民國112年12月31日</t>
    <phoneticPr fontId="2" type="noConversion"/>
  </si>
  <si>
    <t>轉投資事業名稱</t>
    <phoneticPr fontId="8" type="noConversion"/>
  </si>
  <si>
    <t>期末資本額</t>
    <phoneticPr fontId="8" type="noConversion"/>
  </si>
  <si>
    <t>稅前盈虧</t>
    <phoneticPr fontId="2" type="noConversion"/>
  </si>
  <si>
    <t>投資金額</t>
    <phoneticPr fontId="2" type="noConversion"/>
  </si>
  <si>
    <t>截至本年度持股比例%</t>
    <phoneticPr fontId="2" type="noConversion"/>
  </si>
  <si>
    <t>現金股利或採權益法認列之投資餘絀</t>
    <phoneticPr fontId="2" type="noConversion"/>
  </si>
  <si>
    <t>金額</t>
    <phoneticPr fontId="8" type="noConversion"/>
  </si>
  <si>
    <t>股數</t>
    <phoneticPr fontId="8" type="noConversion"/>
  </si>
  <si>
    <t>以前年度投資額</t>
    <phoneticPr fontId="8" type="noConversion"/>
  </si>
  <si>
    <t>本年度增減投資</t>
    <phoneticPr fontId="2" type="noConversion"/>
  </si>
  <si>
    <t>截至本年度投資淨額</t>
    <phoneticPr fontId="2" type="noConversion"/>
  </si>
  <si>
    <t>比較
增減</t>
    <phoneticPr fontId="8" type="noConversion"/>
  </si>
  <si>
    <t>比較增減</t>
    <phoneticPr fontId="2" type="noConversion"/>
  </si>
  <si>
    <t xml:space="preserve">奈捷生物科技股份有限公司                                                                            </t>
  </si>
  <si>
    <t>1.技術作價入股取得。_x000D_
2.本校於編製本(112)年度決算時，尚無法取得該公司同一年度財務報表。</t>
  </si>
  <si>
    <t xml:space="preserve">中正育成股份有限公司                                                                                </t>
  </si>
  <si>
    <t>本校於編製本(112)年度決算時，尚無法取得該公司同一年度財務報表。</t>
  </si>
  <si>
    <t xml:space="preserve">品印三維科技股份有限公司                                                                            </t>
  </si>
  <si>
    <t xml:space="preserve">海波視智能科技股份有限公司                                                                          </t>
  </si>
  <si>
    <t xml:space="preserve">中華電信股份有限公司                                                                                </t>
  </si>
  <si>
    <t>1.本校於編製本(112)年度決算時，尚無法取得該公司同一年度財務報表。_x000D_
2.本年度奉准先行辦理數1,296萬8,665元。</t>
  </si>
  <si>
    <t xml:space="preserve">台灣積體電路製造股份有限公司                                                                        </t>
  </si>
  <si>
    <t>1.本校於編製本(112)年度決算時，尚無法取得該公司同一年度財務報表。_x000D_
2.本年度奉准先行辦理數1,329萬848元。</t>
  </si>
  <si>
    <t xml:space="preserve">前瞻傳動科技股份有限公司                                                                            </t>
  </si>
  <si>
    <t xml:space="preserve">AAPL-蘋果                                                                                           </t>
  </si>
  <si>
    <t>1.本校於編製本(112)年度決算時，尚無法取得該公司同一年度財務報表。_x000D_
2.本年度奉准先行辦理數368萬699元。</t>
  </si>
  <si>
    <t xml:space="preserve">AMZN-亞馬遜                                                                                         </t>
  </si>
  <si>
    <t>1.本校於編製本(112)年度決算時，尚無法取得該公司同一年度財務報表。_x000D_
2.本年度奉准先行辦理數370萬3,797元。</t>
  </si>
  <si>
    <t xml:space="preserve">Meta-Meta Platforms,Inc.                                                                            </t>
  </si>
  <si>
    <t xml:space="preserve">本校於編製本(112)年度決算時，尚無法取得該公司同一年度財務報表。_x000D_
</t>
  </si>
  <si>
    <t xml:space="preserve">MSFT-微軟                                                                                           </t>
  </si>
  <si>
    <t>1.本校於編製本(112)年度決算時，尚無法取得該公司同一年度財務報表。_x000D_
2.本年度奉准先行辦理數371萬9,519元。</t>
  </si>
  <si>
    <t xml:space="preserve">GOOGL-Alphabet Inc.                                                                                 </t>
  </si>
  <si>
    <t>1.本校於編製本(112)年度決算時，尚無法取得該公司同一年度財務報表。_x000D_
2.本年度奉准先行辦理數367萬8,557元。</t>
  </si>
  <si>
    <t xml:space="preserve">TSLA-特斯拉                                                                                         </t>
  </si>
  <si>
    <t>1.本校於編製本(112)年度決算時，尚無法取得該公司同一年度財務報表。_x000D_
2.本年度奉准先行辦理數242萬2,784元。</t>
  </si>
  <si>
    <t xml:space="preserve">橘世代科技運動股份有限公司                                                                          </t>
  </si>
  <si>
    <t>1.技術作價入股取得。_x000D_
2.本校於編製本(112)年度決算時，尚無法取得該公司同一年度財務報表。_x000D_
3.本年度奉准先行辦理數57萬5,000元。</t>
  </si>
  <si>
    <t xml:space="preserve">BRK/B-波克夏                                                                                        </t>
  </si>
  <si>
    <t>1.本校於編製本(112)年度決算時，尚無法取得該公司同一年度財務報表。_x000D_
2.本年度奉准先行辦理數213萬188元。</t>
  </si>
  <si>
    <t xml:space="preserve">NVDA-輝達                                                                                           </t>
  </si>
  <si>
    <t>1.本校於編製本(112)年度決算時，尚無法取得該公司同一年度財務報表。_x000D_
2.本年度奉准先行辦理數279萬4,226元。</t>
  </si>
  <si>
    <t>1.元大台灣高股息ETF(0056)期初投資額2,788萬9,200元，本期新增(含期末未實現評價餘絀)1,841萬2,000元，期末投資額4,630萬1,200元，現金股利272萬3,580元。_x000D_
2.元大台灣卓越50ETF(0050)期初投資額3,146萬337元，本期新增(含期末未實現評價餘絀)2,256萬9,449元，期末投資額5,402萬9,786元，現金股利145萬9,662元。_x000D_
3.國泰永續高股息ETF(00878)期初投資額22萬5,539元，本期新增(含期末未實現評價餘絀)106萬5,522元，期末投資額129萬1,061元，現金股利4萬655元。_x000D_
4.元大台灣高息低波ETF(00713)期初投資額0元，本期新增(含期末未實現評價餘絀)1,098萬7,200元，期末投資額1,098萬7,200元，現金股利5萬9,830元。_x000D_
5.統一FANG+ETF(00757)期初投資額0元，本期新增(含期末未實現評價餘絀)535萬8,700元，期末投資額535萬8,700元。_x000D_
6.復華台灣科技優息ETF(00929)期初投資額0元，本期新增(含期末未實現評價餘絀)10萬9,825元，期末投資額10萬9,825元，現金股利1,863元。</t>
  </si>
  <si>
    <t>資產報廢明細表</t>
    <phoneticPr fontId="2" type="noConversion"/>
  </si>
  <si>
    <t>科          目</t>
    <phoneticPr fontId="8" type="noConversion"/>
  </si>
  <si>
    <t xml:space="preserve">報廢損失
預算數
</t>
    <phoneticPr fontId="2" type="noConversion"/>
  </si>
  <si>
    <t>帳  面  價  值</t>
    <phoneticPr fontId="8" type="noConversion"/>
  </si>
  <si>
    <t>殘餘價值</t>
    <phoneticPr fontId="8" type="noConversion"/>
  </si>
  <si>
    <t>未實現重估
增值減少數</t>
    <phoneticPr fontId="2" type="noConversion"/>
  </si>
  <si>
    <t>報廢短絀</t>
    <phoneticPr fontId="8" type="noConversion"/>
  </si>
  <si>
    <t>金額</t>
    <phoneticPr fontId="2" type="noConversion"/>
  </si>
  <si>
    <t>%</t>
    <phoneticPr fontId="8" type="noConversion"/>
  </si>
  <si>
    <t>成 本 或
重估價值</t>
    <phoneticPr fontId="8" type="noConversion"/>
  </si>
  <si>
    <t>已  提
折舊額</t>
    <phoneticPr fontId="8" type="noConversion"/>
  </si>
  <si>
    <t>淨  額</t>
    <phoneticPr fontId="8" type="noConversion"/>
  </si>
  <si>
    <t>無形資產(專利權)報廢：_x000D_
依據教育部112年6月26日臺教祕(一)字第1120062864號函、審計部教育農林審計處112年6月20日審教處一字第1128501834號函辦理本校經管6項專利權報廢，原值1,021,236元、累計攤銷589,113元、資產短絀432,123元。</t>
  </si>
  <si>
    <t>各項費用彙計表</t>
    <phoneticPr fontId="2" type="noConversion"/>
  </si>
  <si>
    <t>科   目   名   稱</t>
    <phoneticPr fontId="8" type="noConversion"/>
  </si>
  <si>
    <t>本 年 度 預 算 數</t>
    <phoneticPr fontId="8" type="noConversion"/>
  </si>
  <si>
    <t>本年度決算數</t>
    <phoneticPr fontId="8" type="noConversion"/>
  </si>
  <si>
    <t xml:space="preserve">用人費用                                                                                            </t>
  </si>
  <si>
    <t xml:space="preserve">　正式員額薪資                                                                                        </t>
  </si>
  <si>
    <t xml:space="preserve">　聘僱及兼職人員薪資                                                                                  </t>
  </si>
  <si>
    <t xml:space="preserve">　超時工作報酬                                                                                        </t>
  </si>
  <si>
    <t xml:space="preserve">　獎金                                                                                                </t>
  </si>
  <si>
    <t xml:space="preserve">　退休及卹償金                                                                                        </t>
  </si>
  <si>
    <t xml:space="preserve">　福利費                                                                                              </t>
  </si>
  <si>
    <t xml:space="preserve">服務費用                                                                                            </t>
  </si>
  <si>
    <t xml:space="preserve">　水電費                                                                                              </t>
  </si>
  <si>
    <t xml:space="preserve">　郵電費                                                                                              </t>
  </si>
  <si>
    <t xml:space="preserve">　旅運費                                                                                              </t>
  </si>
  <si>
    <t xml:space="preserve">　印刷裝訂及公告費                                                                                    </t>
  </si>
  <si>
    <t xml:space="preserve">　修理保養及保固費                                                                                    </t>
  </si>
  <si>
    <t xml:space="preserve">　保險費                                                                                              </t>
  </si>
  <si>
    <t xml:space="preserve">　一般服務費                                                                                          </t>
  </si>
  <si>
    <t xml:space="preserve">　專業服務費                                                                                          </t>
  </si>
  <si>
    <t xml:space="preserve">　公關慰勞費                                                                                          </t>
  </si>
  <si>
    <t xml:space="preserve">　推展費                                                                                              </t>
  </si>
  <si>
    <t xml:space="preserve">材料及用品費                                                                                        </t>
  </si>
  <si>
    <t xml:space="preserve">　使用材料費                                                                                          </t>
  </si>
  <si>
    <t xml:space="preserve">　用品消耗                                                                                            </t>
  </si>
  <si>
    <t xml:space="preserve">租金與利息                                                                                          </t>
  </si>
  <si>
    <t xml:space="preserve">　地租及水租                                                                                          </t>
  </si>
  <si>
    <t xml:space="preserve">　房租                                                                                                </t>
  </si>
  <si>
    <t xml:space="preserve">　機器租金                                                                                            </t>
  </si>
  <si>
    <t xml:space="preserve">　交通及運輸設備租金                                                                                  </t>
  </si>
  <si>
    <t xml:space="preserve">　什項設備租金                                                                                        </t>
  </si>
  <si>
    <t xml:space="preserve">折舊、折耗及攤銷                                                                                    </t>
  </si>
  <si>
    <t xml:space="preserve">　不動產、廠房及設備折舊                                                                              </t>
  </si>
  <si>
    <t xml:space="preserve">　其他折舊性資產折舊                                                                                  </t>
  </si>
  <si>
    <t xml:space="preserve">　攤銷                                                                                                </t>
  </si>
  <si>
    <t xml:space="preserve">稅捐與規費（強制費）                                                                                </t>
  </si>
  <si>
    <t xml:space="preserve">　土地稅                                                                                              </t>
  </si>
  <si>
    <t xml:space="preserve">　房屋稅                                                                                              </t>
  </si>
  <si>
    <t xml:space="preserve">　消費與行為稅                                                                                        </t>
  </si>
  <si>
    <t xml:space="preserve">　特別稅課                                                                                            </t>
  </si>
  <si>
    <t xml:space="preserve">　規 費                                                                                               </t>
  </si>
  <si>
    <t xml:space="preserve">會費、捐助、補助、分攤、救助（濟）與交流活動費                                                      </t>
  </si>
  <si>
    <t xml:space="preserve">　會費                                                                                                </t>
  </si>
  <si>
    <t xml:space="preserve">　捐助、補助與獎助                                                                                    </t>
  </si>
  <si>
    <t xml:space="preserve">　分擔                                                                                                </t>
  </si>
  <si>
    <t xml:space="preserve">　補貼（償）、獎勵、慰問與救助（濟）                                                                  </t>
  </si>
  <si>
    <t xml:space="preserve">　競賽及交流活動費                                                                                    </t>
  </si>
  <si>
    <t xml:space="preserve">短絀、賠償與保險給付                                                                                </t>
  </si>
  <si>
    <t xml:space="preserve">　各項短絀                                                                                            </t>
  </si>
  <si>
    <t xml:space="preserve">其他                                                                                                </t>
  </si>
  <si>
    <t xml:space="preserve">　其他費用                                                                                            </t>
  </si>
  <si>
    <t>管制性項目及統計所需項目比較表</t>
    <phoneticPr fontId="2" type="noConversion"/>
  </si>
  <si>
    <t>管制性項目</t>
  </si>
  <si>
    <t xml:space="preserve">　國外旅費                                                                                            </t>
  </si>
  <si>
    <t xml:space="preserve">國外旅費預算數407萬8,000元，決算數3,164萬3,217元，主要係因補助計畫研究需要，支應核定之出國補助案件較預計增加所致。
</t>
  </si>
  <si>
    <t xml:space="preserve">　公共關係費                                                                                          </t>
  </si>
  <si>
    <t xml:space="preserve">　員工慰勞費                                                                                          </t>
  </si>
  <si>
    <t xml:space="preserve">推展費預算數111萬元，決算數144萬3,424元，主要係依實際業務需要，循校內行政程序同意後於各式媒體辦理招生、活動宣傳、校園形象宣傳等業務廣告。
</t>
  </si>
  <si>
    <t>統計所需項目</t>
  </si>
  <si>
    <t xml:space="preserve">　宿舍電費                                                                                            </t>
  </si>
  <si>
    <t xml:space="preserve">　宿舍水費                                                                                            </t>
  </si>
  <si>
    <t xml:space="preserve">　宿舍修護費                                                                                          </t>
  </si>
  <si>
    <t xml:space="preserve">　宿舍保險費                                                                                          </t>
  </si>
  <si>
    <t xml:space="preserve">　計時與計件人員酬金                                                                                  </t>
  </si>
  <si>
    <t xml:space="preserve">　專技人員酬金                                                                                        </t>
  </si>
  <si>
    <t xml:space="preserve">　講課鐘點、稿費、出席審查及查詢費                                                                    </t>
  </si>
  <si>
    <t xml:space="preserve">　宿舍折舊                                                                                            </t>
  </si>
  <si>
    <t xml:space="preserve">　關稅                                                                                                </t>
  </si>
  <si>
    <t xml:space="preserve">　貨物稅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</si>
</sst>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u/>
      <sz val="16"/>
      <name val="細明體"/>
      <family val="3"/>
      <charset val="136"/>
    </font>
    <font>
      <sz val="12"/>
      <name val="Times New Roman"/>
      <family val="1"/>
    </font>
    <font>
      <b/>
      <u/>
      <sz val="16"/>
      <name val="新細明體"/>
      <family val="1"/>
      <charset val="136"/>
    </font>
    <font>
      <sz val="9"/>
      <name val="細明體"/>
      <family val="3"/>
      <charset val="136"/>
    </font>
    <font>
      <b/>
      <u/>
      <sz val="16"/>
      <name val="細明體"/>
      <family val="3"/>
      <charset val="136"/>
    </font>
    <font>
      <b/>
      <sz val="12"/>
      <name val="細明體"/>
      <family val="3"/>
      <charset val="136"/>
    </font>
    <font>
      <b/>
      <sz val="12"/>
      <color indexed="12"/>
      <name val="細明體"/>
      <family val="3"/>
      <charset val="136"/>
    </font>
    <font>
      <sz val="12"/>
      <color indexed="12"/>
      <name val="細明體"/>
      <family val="3"/>
      <charset val="136"/>
    </font>
    <font>
      <sz val="16"/>
      <name val="新細明體"/>
      <family val="1"/>
      <charset val="136"/>
    </font>
    <font>
      <b/>
      <sz val="16"/>
      <name val="標楷體"/>
      <family val="4"/>
      <charset val="136"/>
    </font>
    <font>
      <b/>
      <u/>
      <sz val="16"/>
      <name val="標楷體"/>
      <family val="4"/>
      <charset val="136"/>
    </font>
    <font>
      <sz val="12"/>
      <name val="標楷體"/>
      <family val="4"/>
      <charset val="136"/>
    </font>
    <font>
      <sz val="9"/>
      <name val="標楷體"/>
      <family val="4"/>
      <charset val="136"/>
    </font>
    <font>
      <b/>
      <sz val="16"/>
      <name val="新細明體"/>
      <family val="1"/>
      <charset val="136"/>
    </font>
    <font>
      <sz val="9"/>
      <color indexed="12"/>
      <name val="細明體"/>
      <family val="3"/>
      <charset val="136"/>
    </font>
  </fonts>
  <fills count="2">
    <fill>
      <patternFill patternType="none"/>
    </fill>
    <fill>
      <patternFill patternType="gray125"/>
    </fill>
  </fills>
  <borders count="56">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0"/>
      </right>
      <top style="medium">
        <color indexed="64"/>
      </top>
      <bottom/>
      <diagonal/>
    </border>
    <border>
      <left style="thin">
        <color indexed="0"/>
      </left>
      <right style="thin">
        <color indexed="0"/>
      </right>
      <top style="medium">
        <color indexed="64"/>
      </top>
      <bottom style="thin">
        <color indexed="0"/>
      </bottom>
      <diagonal/>
    </border>
    <border>
      <left style="thin">
        <color indexed="0"/>
      </left>
      <right style="thin">
        <color indexed="0"/>
      </right>
      <top style="medium">
        <color indexed="64"/>
      </top>
      <bottom/>
      <diagonal/>
    </border>
    <border>
      <left style="thin">
        <color indexed="0"/>
      </left>
      <right/>
      <top style="medium">
        <color indexed="64"/>
      </top>
      <bottom style="thin">
        <color indexed="0"/>
      </bottom>
      <diagonal/>
    </border>
    <border>
      <left/>
      <right/>
      <top style="medium">
        <color indexed="64"/>
      </top>
      <bottom style="thin">
        <color indexed="0"/>
      </bottom>
      <diagonal/>
    </border>
    <border>
      <left style="thin">
        <color indexed="0"/>
      </left>
      <right style="medium">
        <color indexed="64"/>
      </right>
      <top style="medium">
        <color indexed="64"/>
      </top>
      <bottom/>
      <diagonal/>
    </border>
    <border>
      <left style="medium">
        <color indexed="64"/>
      </left>
      <right style="thin">
        <color indexed="0"/>
      </right>
      <top/>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medium">
        <color indexed="64"/>
      </right>
      <top/>
      <bottom/>
      <diagonal/>
    </border>
    <border>
      <left style="medium">
        <color indexed="0"/>
      </left>
      <right style="thin">
        <color indexed="0"/>
      </right>
      <top style="medium">
        <color indexed="64"/>
      </top>
      <bottom style="thin">
        <color indexed="0"/>
      </bottom>
      <diagonal/>
    </border>
    <border>
      <left style="thin">
        <color indexed="0"/>
      </left>
      <right style="medium">
        <color indexed="0"/>
      </right>
      <top style="medium">
        <color indexed="64"/>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medium">
        <color indexed="0"/>
      </left>
      <right style="thin">
        <color indexed="0"/>
      </right>
      <top style="thin">
        <color indexed="0"/>
      </top>
      <bottom style="medium">
        <color indexed="64"/>
      </bottom>
      <diagonal/>
    </border>
    <border>
      <left style="thin">
        <color indexed="0"/>
      </left>
      <right style="thin">
        <color indexed="0"/>
      </right>
      <top style="thin">
        <color indexed="0"/>
      </top>
      <bottom style="medium">
        <color indexed="64"/>
      </bottom>
      <diagonal/>
    </border>
    <border>
      <left style="thin">
        <color indexed="0"/>
      </left>
      <right style="medium">
        <color indexed="0"/>
      </right>
      <top style="thin">
        <color indexed="0"/>
      </top>
      <bottom style="medium">
        <color indexed="64"/>
      </bottom>
      <diagonal/>
    </border>
  </borders>
  <cellStyleXfs count="1">
    <xf numFmtId="0" fontId="0" fillId="0" borderId="0"/>
  </cellStyleXfs>
  <cellXfs count="250">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0" xfId="0" applyFont="1" applyBorder="1" applyAlignment="1">
      <alignment horizontal="center"/>
    </xf>
    <xf numFmtId="0" fontId="9" fillId="0" borderId="0" xfId="0" applyFont="1" applyAlignment="1">
      <alignment horizontal="center"/>
    </xf>
    <xf numFmtId="0" fontId="1" fillId="0" borderId="0" xfId="0" applyFont="1" applyBorder="1" applyAlignment="1">
      <alignment horizont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38" fontId="12" fillId="0" borderId="18" xfId="0" applyNumberFormat="1" applyFont="1" applyBorder="1" applyAlignment="1">
      <alignment horizontal="right"/>
    </xf>
    <xf numFmtId="40" fontId="12" fillId="0" borderId="18" xfId="0" applyNumberFormat="1" applyFont="1" applyBorder="1" applyAlignment="1">
      <alignment horizontal="right"/>
    </xf>
    <xf numFmtId="38" fontId="3" fillId="0" borderId="18" xfId="0" applyNumberFormat="1" applyFont="1" applyBorder="1" applyAlignment="1">
      <alignment horizontal="right"/>
    </xf>
    <xf numFmtId="40" fontId="3" fillId="0" borderId="18" xfId="0" applyNumberFormat="1" applyFont="1" applyBorder="1" applyAlignment="1">
      <alignment horizontal="right"/>
    </xf>
    <xf numFmtId="49" fontId="11" fillId="0" borderId="19" xfId="0" applyNumberFormat="1" applyFont="1" applyBorder="1"/>
    <xf numFmtId="49" fontId="3" fillId="0" borderId="19" xfId="0" applyNumberFormat="1" applyFont="1" applyBorder="1"/>
    <xf numFmtId="49" fontId="11" fillId="0" borderId="2" xfId="0" applyNumberFormat="1" applyFont="1" applyBorder="1"/>
    <xf numFmtId="38" fontId="12" fillId="0" borderId="20" xfId="0" applyNumberFormat="1" applyFont="1" applyBorder="1" applyAlignment="1">
      <alignment horizontal="right"/>
    </xf>
    <xf numFmtId="40" fontId="12" fillId="0" borderId="20" xfId="0" applyNumberFormat="1" applyFont="1" applyBorder="1" applyAlignment="1">
      <alignment horizontal="right"/>
    </xf>
    <xf numFmtId="49" fontId="11" fillId="0" borderId="21" xfId="0" applyNumberFormat="1" applyFont="1" applyBorder="1"/>
    <xf numFmtId="38" fontId="12" fillId="0" borderId="22" xfId="0" applyNumberFormat="1" applyFont="1" applyBorder="1" applyAlignment="1">
      <alignment horizontal="right"/>
    </xf>
    <xf numFmtId="40" fontId="12" fillId="0" borderId="22" xfId="0" applyNumberFormat="1" applyFont="1" applyBorder="1" applyAlignment="1">
      <alignment horizontal="right"/>
    </xf>
    <xf numFmtId="40" fontId="12" fillId="0" borderId="23" xfId="0" applyNumberFormat="1" applyFont="1" applyBorder="1" applyAlignment="1">
      <alignment horizontal="right"/>
    </xf>
    <xf numFmtId="40" fontId="3" fillId="0" borderId="24" xfId="0" applyNumberFormat="1" applyFont="1" applyBorder="1" applyAlignment="1">
      <alignment horizontal="right"/>
    </xf>
    <xf numFmtId="40" fontId="12" fillId="0" borderId="24" xfId="0" applyNumberFormat="1" applyFont="1" applyBorder="1" applyAlignment="1">
      <alignment horizontal="right"/>
    </xf>
    <xf numFmtId="40" fontId="12" fillId="0" borderId="25" xfId="0" applyNumberFormat="1" applyFont="1" applyBorder="1" applyAlignment="1">
      <alignment horizontal="right"/>
    </xf>
    <xf numFmtId="0" fontId="3" fillId="0" borderId="16" xfId="0" applyFont="1" applyBorder="1" applyAlignment="1">
      <alignment horizontal="center"/>
    </xf>
    <xf numFmtId="0" fontId="3" fillId="0" borderId="17" xfId="0" applyFont="1" applyBorder="1" applyAlignment="1">
      <alignment horizontal="center"/>
    </xf>
    <xf numFmtId="38" fontId="12" fillId="0" borderId="20" xfId="0" applyNumberFormat="1" applyFont="1" applyBorder="1"/>
    <xf numFmtId="40" fontId="12" fillId="0" borderId="20" xfId="0" applyNumberFormat="1" applyFont="1" applyBorder="1"/>
    <xf numFmtId="40" fontId="12" fillId="0" borderId="23" xfId="0" applyNumberFormat="1" applyFont="1" applyBorder="1"/>
    <xf numFmtId="38" fontId="3" fillId="0" borderId="18" xfId="0" applyNumberFormat="1" applyFont="1" applyBorder="1"/>
    <xf numFmtId="40" fontId="3" fillId="0" borderId="18" xfId="0" applyNumberFormat="1" applyFont="1" applyBorder="1"/>
    <xf numFmtId="40" fontId="3" fillId="0" borderId="24" xfId="0" applyNumberFormat="1" applyFont="1" applyBorder="1"/>
    <xf numFmtId="38" fontId="12" fillId="0" borderId="18" xfId="0" applyNumberFormat="1" applyFont="1" applyBorder="1"/>
    <xf numFmtId="40" fontId="12" fillId="0" borderId="18" xfId="0" applyNumberFormat="1" applyFont="1" applyBorder="1"/>
    <xf numFmtId="40" fontId="12" fillId="0" borderId="24" xfId="0" applyNumberFormat="1" applyFont="1" applyBorder="1"/>
    <xf numFmtId="0" fontId="3" fillId="0" borderId="19" xfId="0" applyFont="1" applyBorder="1"/>
    <xf numFmtId="0" fontId="3" fillId="0" borderId="18" xfId="0" applyFont="1" applyBorder="1"/>
    <xf numFmtId="0" fontId="3" fillId="0" borderId="24" xfId="0" applyFont="1" applyBorder="1"/>
    <xf numFmtId="38" fontId="12" fillId="0" borderId="22" xfId="0" applyNumberFormat="1" applyFont="1" applyBorder="1"/>
    <xf numFmtId="40" fontId="12" fillId="0" borderId="22" xfId="0" applyNumberFormat="1" applyFont="1" applyBorder="1"/>
    <xf numFmtId="40" fontId="12" fillId="0" borderId="25" xfId="0" applyNumberFormat="1" applyFont="1" applyBorder="1"/>
    <xf numFmtId="49" fontId="3" fillId="0" borderId="21" xfId="0" applyNumberFormat="1" applyFont="1" applyBorder="1"/>
    <xf numFmtId="38" fontId="3" fillId="0" borderId="22" xfId="0" applyNumberFormat="1" applyFont="1" applyBorder="1"/>
    <xf numFmtId="40" fontId="3" fillId="0" borderId="25" xfId="0" applyNumberFormat="1" applyFont="1" applyBorder="1"/>
    <xf numFmtId="49" fontId="11" fillId="0" borderId="2" xfId="0" applyNumberFormat="1" applyFont="1" applyBorder="1" applyAlignment="1">
      <alignment wrapText="1"/>
    </xf>
    <xf numFmtId="49" fontId="11" fillId="0" borderId="20" xfId="0" applyNumberFormat="1" applyFont="1" applyBorder="1" applyAlignment="1">
      <alignment wrapText="1"/>
    </xf>
    <xf numFmtId="49" fontId="11" fillId="0" borderId="19" xfId="0" applyNumberFormat="1" applyFont="1" applyBorder="1" applyAlignment="1">
      <alignment wrapText="1"/>
    </xf>
    <xf numFmtId="49" fontId="11" fillId="0" borderId="18" xfId="0" applyNumberFormat="1" applyFont="1" applyBorder="1" applyAlignment="1">
      <alignment wrapText="1"/>
    </xf>
    <xf numFmtId="49" fontId="3" fillId="0" borderId="19" xfId="0" applyNumberFormat="1" applyFont="1" applyBorder="1" applyAlignment="1">
      <alignment wrapText="1"/>
    </xf>
    <xf numFmtId="49" fontId="3" fillId="0" borderId="18" xfId="0" applyNumberFormat="1" applyFont="1" applyBorder="1" applyAlignment="1">
      <alignment wrapText="1"/>
    </xf>
    <xf numFmtId="49" fontId="11" fillId="0" borderId="21" xfId="0" applyNumberFormat="1" applyFont="1" applyBorder="1" applyAlignment="1">
      <alignment wrapText="1"/>
    </xf>
    <xf numFmtId="49" fontId="11" fillId="0" borderId="22" xfId="0" applyNumberFormat="1" applyFont="1" applyBorder="1" applyAlignment="1">
      <alignment wrapText="1"/>
    </xf>
    <xf numFmtId="0" fontId="13" fillId="0" borderId="0" xfId="0" applyFont="1" applyBorder="1"/>
    <xf numFmtId="0" fontId="1" fillId="0" borderId="0" xfId="0" applyFont="1" applyBorder="1"/>
    <xf numFmtId="0" fontId="3" fillId="0" borderId="16" xfId="0" applyFont="1" applyBorder="1" applyAlignment="1">
      <alignment horizontal="center" vertical="center" wrapText="1"/>
    </xf>
    <xf numFmtId="49" fontId="12" fillId="0" borderId="2" xfId="0" applyNumberFormat="1" applyFont="1" applyBorder="1" applyAlignment="1">
      <alignment vertical="top" wrapText="1"/>
    </xf>
    <xf numFmtId="38" fontId="12" fillId="0" borderId="20" xfId="0" applyNumberFormat="1" applyFont="1" applyBorder="1" applyAlignment="1">
      <alignment vertical="top"/>
    </xf>
    <xf numFmtId="40" fontId="12" fillId="0" borderId="20" xfId="0" applyNumberFormat="1" applyFont="1" applyBorder="1" applyAlignment="1">
      <alignment vertical="top"/>
    </xf>
    <xf numFmtId="49" fontId="12" fillId="0" borderId="23" xfId="0" applyNumberFormat="1" applyFont="1" applyBorder="1" applyAlignment="1">
      <alignment vertical="top" wrapText="1"/>
    </xf>
    <xf numFmtId="49" fontId="3" fillId="0" borderId="19" xfId="0" applyNumberFormat="1" applyFont="1" applyBorder="1" applyAlignment="1">
      <alignment vertical="top" wrapText="1"/>
    </xf>
    <xf numFmtId="38" fontId="3" fillId="0" borderId="18" xfId="0" applyNumberFormat="1" applyFont="1" applyBorder="1" applyAlignment="1">
      <alignment vertical="top"/>
    </xf>
    <xf numFmtId="40" fontId="3" fillId="0" borderId="18" xfId="0" applyNumberFormat="1" applyFont="1" applyBorder="1" applyAlignment="1">
      <alignment vertical="top"/>
    </xf>
    <xf numFmtId="49" fontId="3" fillId="0" borderId="24" xfId="0" applyNumberFormat="1" applyFont="1" applyBorder="1" applyAlignment="1">
      <alignment vertical="top" wrapText="1"/>
    </xf>
    <xf numFmtId="49" fontId="12" fillId="0" borderId="19" xfId="0" applyNumberFormat="1" applyFont="1" applyBorder="1" applyAlignment="1">
      <alignment vertical="top" wrapText="1"/>
    </xf>
    <xf numFmtId="38" fontId="12" fillId="0" borderId="18" xfId="0" applyNumberFormat="1" applyFont="1" applyBorder="1" applyAlignment="1">
      <alignment vertical="top"/>
    </xf>
    <xf numFmtId="40" fontId="12" fillId="0" borderId="18" xfId="0" applyNumberFormat="1" applyFont="1" applyBorder="1" applyAlignment="1">
      <alignment vertical="top"/>
    </xf>
    <xf numFmtId="49" fontId="12" fillId="0" borderId="24" xfId="0" applyNumberFormat="1" applyFont="1" applyBorder="1" applyAlignment="1">
      <alignment vertical="top" wrapText="1"/>
    </xf>
    <xf numFmtId="49" fontId="12" fillId="0" borderId="21" xfId="0" applyNumberFormat="1" applyFont="1" applyBorder="1" applyAlignment="1">
      <alignment vertical="top" wrapText="1"/>
    </xf>
    <xf numFmtId="38" fontId="12" fillId="0" borderId="22" xfId="0" applyNumberFormat="1" applyFont="1" applyBorder="1" applyAlignment="1">
      <alignment vertical="top"/>
    </xf>
    <xf numFmtId="40" fontId="12" fillId="0" borderId="22" xfId="0" applyNumberFormat="1" applyFont="1" applyBorder="1" applyAlignment="1">
      <alignment vertical="top"/>
    </xf>
    <xf numFmtId="49" fontId="12" fillId="0" borderId="25" xfId="0" applyNumberFormat="1" applyFont="1" applyBorder="1" applyAlignment="1">
      <alignment vertical="top" wrapText="1"/>
    </xf>
    <xf numFmtId="0" fontId="1" fillId="0" borderId="0" xfId="0" applyFont="1"/>
    <xf numFmtId="0" fontId="7" fillId="0" borderId="0" xfId="0" applyFont="1" applyBorder="1" applyAlignment="1">
      <alignment horizontal="left"/>
    </xf>
    <xf numFmtId="0" fontId="3" fillId="0" borderId="0" xfId="0" applyFont="1" applyBorder="1" applyAlignment="1">
      <alignment horizontal="right"/>
    </xf>
    <xf numFmtId="0" fontId="3"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49" fontId="11" fillId="0" borderId="2" xfId="0" applyNumberFormat="1" applyFont="1" applyBorder="1" applyAlignment="1">
      <alignment vertical="top" wrapText="1"/>
    </xf>
    <xf numFmtId="49" fontId="3" fillId="0" borderId="21" xfId="0" applyNumberFormat="1" applyFont="1" applyBorder="1" applyAlignment="1">
      <alignment vertical="top" wrapText="1"/>
    </xf>
    <xf numFmtId="38" fontId="3" fillId="0" borderId="22" xfId="0" applyNumberFormat="1" applyFont="1" applyBorder="1" applyAlignment="1">
      <alignment vertical="top"/>
    </xf>
    <xf numFmtId="40" fontId="3" fillId="0" borderId="22" xfId="0" applyNumberFormat="1" applyFont="1" applyBorder="1" applyAlignment="1">
      <alignment vertical="top"/>
    </xf>
    <xf numFmtId="49" fontId="3" fillId="0" borderId="25" xfId="0" applyNumberFormat="1" applyFont="1" applyBorder="1" applyAlignment="1">
      <alignment vertical="top" wrapText="1"/>
    </xf>
    <xf numFmtId="0" fontId="14" fillId="0" borderId="0" xfId="0" applyFont="1" applyAlignment="1">
      <alignment horizontal="center" vertical="center"/>
    </xf>
    <xf numFmtId="0" fontId="14" fillId="0" borderId="0" xfId="0" applyFont="1" applyBorder="1" applyAlignment="1">
      <alignment horizontal="center"/>
    </xf>
    <xf numFmtId="0" fontId="15" fillId="0" borderId="0" xfId="0" applyFont="1" applyBorder="1" applyAlignment="1">
      <alignment horizontal="center"/>
    </xf>
    <xf numFmtId="0" fontId="0" fillId="0" borderId="0" xfId="0" applyAlignment="1">
      <alignment vertical="center"/>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left" vertical="center"/>
    </xf>
    <xf numFmtId="0" fontId="16" fillId="0" borderId="0" xfId="0" applyFont="1" applyBorder="1" applyAlignment="1">
      <alignment horizontal="center"/>
    </xf>
    <xf numFmtId="0" fontId="17" fillId="0" borderId="0" xfId="0" applyFont="1" applyAlignment="1">
      <alignment horizontal="right"/>
    </xf>
    <xf numFmtId="38" fontId="12" fillId="0" borderId="23" xfId="0" applyNumberFormat="1" applyFont="1" applyBorder="1" applyAlignment="1">
      <alignment vertical="top"/>
    </xf>
    <xf numFmtId="49" fontId="11" fillId="0" borderId="19" xfId="0" applyNumberFormat="1" applyFont="1" applyBorder="1" applyAlignment="1">
      <alignment vertical="top" wrapText="1"/>
    </xf>
    <xf numFmtId="38" fontId="12" fillId="0" borderId="24" xfId="0" applyNumberFormat="1" applyFont="1" applyBorder="1" applyAlignment="1">
      <alignment vertical="top"/>
    </xf>
    <xf numFmtId="38" fontId="3" fillId="0" borderId="24" xfId="0" applyNumberFormat="1" applyFont="1" applyBorder="1" applyAlignment="1">
      <alignment vertical="top"/>
    </xf>
    <xf numFmtId="38" fontId="3" fillId="0" borderId="25" xfId="0" applyNumberFormat="1" applyFont="1" applyBorder="1" applyAlignment="1">
      <alignment vertical="top"/>
    </xf>
    <xf numFmtId="0" fontId="1" fillId="0" borderId="0" xfId="0" applyFont="1" applyAlignment="1">
      <alignment vertical="center"/>
    </xf>
    <xf numFmtId="0" fontId="3" fillId="0" borderId="32" xfId="0" applyFont="1" applyBorder="1" applyAlignment="1">
      <alignment horizont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27" xfId="0" applyBorder="1" applyAlignment="1">
      <alignment horizontal="center" vertical="center" wrapText="1"/>
    </xf>
    <xf numFmtId="0" fontId="18" fillId="0" borderId="0" xfId="0" applyFont="1" applyBorder="1" applyAlignment="1">
      <alignment horizontal="center"/>
    </xf>
    <xf numFmtId="49" fontId="10" fillId="0" borderId="2" xfId="0" applyNumberFormat="1" applyFont="1" applyBorder="1" applyAlignment="1">
      <alignment vertical="top" wrapText="1"/>
    </xf>
    <xf numFmtId="38" fontId="3" fillId="0" borderId="20" xfId="0" applyNumberFormat="1" applyFont="1" applyBorder="1" applyAlignment="1">
      <alignment vertical="top"/>
    </xf>
    <xf numFmtId="0" fontId="8" fillId="0" borderId="23" xfId="0" applyNumberFormat="1" applyFont="1" applyBorder="1" applyAlignment="1">
      <alignment vertical="top" wrapText="1"/>
    </xf>
    <xf numFmtId="49" fontId="10" fillId="0" borderId="19" xfId="0" applyNumberFormat="1" applyFont="1" applyBorder="1" applyAlignment="1">
      <alignment vertical="top" wrapText="1"/>
    </xf>
    <xf numFmtId="0" fontId="8" fillId="0" borderId="24" xfId="0" applyNumberFormat="1" applyFont="1" applyBorder="1" applyAlignment="1">
      <alignment vertical="top" wrapText="1"/>
    </xf>
    <xf numFmtId="0" fontId="3" fillId="0" borderId="19" xfId="0" applyFont="1" applyBorder="1" applyAlignment="1">
      <alignment vertical="top"/>
    </xf>
    <xf numFmtId="0" fontId="3" fillId="0" borderId="18" xfId="0" applyFont="1" applyBorder="1" applyAlignment="1">
      <alignment vertical="top"/>
    </xf>
    <xf numFmtId="0" fontId="3" fillId="0" borderId="24" xfId="0" applyFont="1" applyBorder="1" applyAlignment="1">
      <alignment vertical="top"/>
    </xf>
    <xf numFmtId="49" fontId="10" fillId="0" borderId="21" xfId="0" applyNumberFormat="1" applyFont="1" applyBorder="1" applyAlignment="1">
      <alignment vertical="top" wrapText="1"/>
    </xf>
    <xf numFmtId="0" fontId="8" fillId="0" borderId="25" xfId="0" applyNumberFormat="1" applyFont="1" applyBorder="1" applyAlignment="1">
      <alignment vertical="top" wrapText="1"/>
    </xf>
    <xf numFmtId="0" fontId="13" fillId="0" borderId="0" xfId="0" applyFont="1" applyBorder="1" applyAlignment="1">
      <alignment vertical="center"/>
    </xf>
    <xf numFmtId="0" fontId="1" fillId="0" borderId="0" xfId="0" applyFont="1" applyBorder="1" applyAlignment="1">
      <alignment vertical="center"/>
    </xf>
    <xf numFmtId="4" fontId="3" fillId="0" borderId="16" xfId="0" applyNumberFormat="1" applyFont="1" applyBorder="1" applyAlignment="1">
      <alignment horizontal="center" vertical="center"/>
    </xf>
    <xf numFmtId="4" fontId="3" fillId="0" borderId="16" xfId="0" applyNumberFormat="1" applyFont="1" applyBorder="1" applyAlignment="1">
      <alignment horizontal="center" vertical="center" wrapText="1"/>
    </xf>
    <xf numFmtId="49" fontId="12" fillId="0" borderId="20" xfId="0" applyNumberFormat="1" applyFont="1" applyBorder="1" applyAlignment="1">
      <alignment vertical="top" wrapText="1"/>
    </xf>
    <xf numFmtId="0" fontId="19" fillId="0" borderId="23" xfId="0" applyNumberFormat="1" applyFont="1" applyBorder="1" applyAlignment="1">
      <alignment vertical="top" wrapText="1"/>
    </xf>
    <xf numFmtId="49" fontId="3" fillId="0" borderId="18" xfId="0" applyNumberFormat="1" applyFont="1" applyBorder="1" applyAlignment="1">
      <alignment vertical="top" wrapText="1"/>
    </xf>
    <xf numFmtId="49" fontId="12" fillId="0" borderId="18" xfId="0" applyNumberFormat="1" applyFont="1" applyBorder="1" applyAlignment="1">
      <alignment vertical="top" wrapText="1"/>
    </xf>
    <xf numFmtId="0" fontId="19" fillId="0" borderId="24" xfId="0" applyNumberFormat="1" applyFont="1" applyBorder="1" applyAlignment="1">
      <alignment vertical="top" wrapText="1"/>
    </xf>
    <xf numFmtId="49" fontId="11" fillId="0" borderId="21" xfId="0" applyNumberFormat="1" applyFont="1" applyBorder="1" applyAlignment="1">
      <alignment vertical="top" wrapText="1"/>
    </xf>
    <xf numFmtId="49" fontId="12" fillId="0" borderId="22" xfId="0" applyNumberFormat="1" applyFont="1" applyBorder="1" applyAlignment="1">
      <alignment vertical="top" wrapText="1"/>
    </xf>
    <xf numFmtId="0" fontId="19" fillId="0" borderId="25" xfId="0" applyNumberFormat="1" applyFont="1" applyBorder="1" applyAlignment="1">
      <alignment vertical="top" wrapText="1"/>
    </xf>
    <xf numFmtId="0" fontId="13" fillId="0" borderId="0" xfId="0" applyFont="1" applyBorder="1" applyAlignment="1">
      <alignment horizontal="center"/>
    </xf>
    <xf numFmtId="40" fontId="12" fillId="0" borderId="20" xfId="0" quotePrefix="1" applyNumberFormat="1" applyFont="1" applyBorder="1" applyAlignment="1">
      <alignment vertical="top"/>
    </xf>
    <xf numFmtId="49" fontId="3" fillId="0" borderId="22" xfId="0" applyNumberFormat="1" applyFont="1" applyBorder="1" applyAlignment="1">
      <alignment vertical="top" wrapText="1"/>
    </xf>
    <xf numFmtId="0" fontId="1" fillId="0" borderId="0" xfId="0" applyFont="1" applyAlignment="1">
      <alignment horizontal="left"/>
    </xf>
    <xf numFmtId="0" fontId="1" fillId="0" borderId="0" xfId="0" applyFont="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27" xfId="0" applyFont="1" applyBorder="1" applyAlignment="1">
      <alignment horizontal="center"/>
    </xf>
    <xf numFmtId="49" fontId="3" fillId="0" borderId="2" xfId="0" applyNumberFormat="1" applyFont="1" applyBorder="1" applyAlignment="1">
      <alignment vertical="top" wrapText="1"/>
    </xf>
    <xf numFmtId="0" fontId="3" fillId="0" borderId="23" xfId="0" applyNumberFormat="1" applyFont="1" applyBorder="1" applyAlignment="1">
      <alignment vertical="top" wrapText="1"/>
    </xf>
    <xf numFmtId="0" fontId="3" fillId="0" borderId="24" xfId="0" applyNumberFormat="1" applyFont="1" applyBorder="1" applyAlignment="1">
      <alignment vertical="top" wrapText="1"/>
    </xf>
    <xf numFmtId="0" fontId="3" fillId="0" borderId="25" xfId="0" applyNumberFormat="1" applyFont="1" applyBorder="1" applyAlignment="1">
      <alignment vertical="top" wrapText="1"/>
    </xf>
    <xf numFmtId="38" fontId="12" fillId="0" borderId="20" xfId="0" quotePrefix="1" applyNumberFormat="1" applyFont="1" applyBorder="1" applyAlignment="1">
      <alignment vertical="top"/>
    </xf>
    <xf numFmtId="38" fontId="12" fillId="0" borderId="25" xfId="0" applyNumberFormat="1" applyFont="1" applyBorder="1" applyAlignment="1">
      <alignment vertical="top"/>
    </xf>
    <xf numFmtId="40" fontId="3" fillId="0" borderId="20" xfId="0" applyNumberFormat="1" applyFont="1" applyBorder="1" applyAlignment="1">
      <alignment vertical="top"/>
    </xf>
    <xf numFmtId="0" fontId="12" fillId="0" borderId="25" xfId="0" applyNumberFormat="1" applyFont="1" applyBorder="1" applyAlignment="1">
      <alignment vertical="top" wrapText="1"/>
    </xf>
    <xf numFmtId="49" fontId="3" fillId="0" borderId="48" xfId="0" applyNumberFormat="1" applyFont="1" applyBorder="1" applyAlignment="1">
      <alignment horizontal="left" vertical="top" wrapText="1"/>
    </xf>
    <xf numFmtId="38" fontId="3" fillId="0" borderId="36" xfId="0" applyNumberFormat="1" applyFont="1" applyBorder="1" applyAlignment="1">
      <alignment horizontal="left" vertical="top"/>
    </xf>
    <xf numFmtId="40" fontId="3" fillId="0" borderId="36" xfId="0" applyNumberFormat="1" applyFont="1" applyBorder="1" applyAlignment="1">
      <alignment horizontal="left" vertical="top"/>
    </xf>
    <xf numFmtId="0" fontId="3" fillId="0" borderId="49" xfId="0" applyNumberFormat="1" applyFont="1" applyBorder="1" applyAlignment="1">
      <alignment horizontal="left" vertical="top" wrapText="1"/>
    </xf>
    <xf numFmtId="49" fontId="3" fillId="0" borderId="50" xfId="0" applyNumberFormat="1" applyFont="1" applyBorder="1" applyAlignment="1">
      <alignment horizontal="left" vertical="top" wrapText="1"/>
    </xf>
    <xf numFmtId="38" fontId="3" fillId="0" borderId="51" xfId="0" applyNumberFormat="1" applyFont="1" applyBorder="1" applyAlignment="1">
      <alignment horizontal="left" vertical="top"/>
    </xf>
    <xf numFmtId="40" fontId="3" fillId="0" borderId="51" xfId="0" applyNumberFormat="1" applyFont="1" applyBorder="1" applyAlignment="1">
      <alignment horizontal="left" vertical="top"/>
    </xf>
    <xf numFmtId="0" fontId="3" fillId="0" borderId="52" xfId="0" applyNumberFormat="1" applyFont="1" applyBorder="1" applyAlignment="1">
      <alignment horizontal="left" vertical="top" wrapText="1"/>
    </xf>
    <xf numFmtId="49" fontId="3" fillId="0" borderId="53" xfId="0" applyNumberFormat="1" applyFont="1" applyBorder="1" applyAlignment="1">
      <alignment horizontal="left" vertical="top" wrapText="1"/>
    </xf>
    <xf numFmtId="38" fontId="3" fillId="0" borderId="54" xfId="0" applyNumberFormat="1" applyFont="1" applyBorder="1" applyAlignment="1">
      <alignment horizontal="left" vertical="top"/>
    </xf>
    <xf numFmtId="40" fontId="3" fillId="0" borderId="54" xfId="0" applyNumberFormat="1" applyFont="1" applyBorder="1" applyAlignment="1">
      <alignment horizontal="left" vertical="top"/>
    </xf>
    <xf numFmtId="0" fontId="3" fillId="0" borderId="55" xfId="0" applyNumberFormat="1" applyFont="1" applyBorder="1" applyAlignment="1">
      <alignment horizontal="left" vertical="top" wrapText="1"/>
    </xf>
    <xf numFmtId="0" fontId="1" fillId="0" borderId="0" xfId="0" applyFont="1" applyAlignment="1">
      <alignment horizontal="left" vertical="center"/>
    </xf>
    <xf numFmtId="0" fontId="4" fillId="0" borderId="0" xfId="0" applyFont="1" applyBorder="1" applyAlignment="1">
      <alignment horizontal="center"/>
    </xf>
    <xf numFmtId="0" fontId="1" fillId="0" borderId="0" xfId="0" applyFont="1" applyBorder="1" applyAlignment="1">
      <alignment horizontal="left"/>
    </xf>
    <xf numFmtId="40" fontId="3" fillId="0" borderId="23" xfId="0" applyNumberFormat="1" applyFont="1" applyBorder="1" applyAlignment="1">
      <alignment vertical="top"/>
    </xf>
    <xf numFmtId="40" fontId="3" fillId="0" borderId="24" xfId="0" applyNumberFormat="1" applyFont="1" applyBorder="1" applyAlignment="1">
      <alignment vertical="top"/>
    </xf>
    <xf numFmtId="40" fontId="12" fillId="0" borderId="25" xfId="0" applyNumberFormat="1" applyFont="1" applyBorder="1" applyAlignment="1">
      <alignment vertical="top"/>
    </xf>
    <xf numFmtId="40" fontId="12" fillId="0" borderId="20" xfId="0" applyNumberFormat="1" applyFont="1" applyBorder="1" applyAlignment="1">
      <alignment horizontal="right" vertical="top"/>
    </xf>
    <xf numFmtId="40" fontId="3" fillId="0" borderId="18" xfId="0" applyNumberFormat="1" applyFont="1" applyBorder="1" applyAlignment="1">
      <alignment horizontal="right" vertical="top"/>
    </xf>
    <xf numFmtId="40" fontId="12" fillId="0" borderId="18" xfId="0" applyNumberFormat="1" applyFont="1" applyBorder="1" applyAlignment="1">
      <alignment horizontal="right" vertical="top"/>
    </xf>
    <xf numFmtId="40" fontId="3" fillId="0" borderId="22" xfId="0" applyNumberFormat="1" applyFont="1" applyBorder="1" applyAlignment="1">
      <alignment horizontal="right" vertical="top"/>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3" fillId="0" borderId="26"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2"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top" wrapText="1"/>
    </xf>
    <xf numFmtId="49" fontId="3" fillId="0" borderId="26" xfId="0" applyNumberFormat="1" applyFont="1" applyBorder="1" applyAlignment="1">
      <alignment vertical="top" wrapText="1"/>
    </xf>
    <xf numFmtId="0" fontId="3" fillId="0" borderId="16" xfId="0" applyFont="1" applyBorder="1" applyAlignment="1">
      <alignment horizont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0" fillId="0" borderId="27" xfId="0" applyBorder="1" applyAlignment="1">
      <alignment horizontal="center" vertical="center"/>
    </xf>
    <xf numFmtId="0" fontId="0" fillId="0" borderId="31" xfId="0" applyBorder="1" applyAlignment="1">
      <alignment horizontal="center" vertical="center"/>
    </xf>
    <xf numFmtId="0" fontId="17" fillId="0" borderId="16" xfId="0" applyFont="1" applyBorder="1" applyAlignment="1">
      <alignment horizontal="center" vertical="center" wrapText="1"/>
    </xf>
    <xf numFmtId="0" fontId="16" fillId="0" borderId="28"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6" xfId="0" applyFont="1" applyBorder="1" applyAlignment="1">
      <alignment horizontal="center" vertical="center"/>
    </xf>
    <xf numFmtId="0" fontId="17" fillId="0" borderId="23" xfId="0" applyFont="1" applyBorder="1" applyAlignment="1">
      <alignment horizontal="center" vertical="center"/>
    </xf>
    <xf numFmtId="0" fontId="17" fillId="0" borderId="31" xfId="0" applyFont="1" applyBorder="1" applyAlignment="1">
      <alignment horizontal="center" vertical="center"/>
    </xf>
    <xf numFmtId="0" fontId="17"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6" xfId="0" applyFont="1" applyBorder="1" applyAlignment="1">
      <alignment horizontal="left" vertical="top"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43" xfId="0"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1" fillId="0" borderId="20" xfId="0" applyFont="1" applyBorder="1" applyAlignment="1">
      <alignment horizontal="center"/>
    </xf>
    <xf numFmtId="0" fontId="1" fillId="0" borderId="34" xfId="0" applyFont="1" applyBorder="1" applyAlignment="1">
      <alignment horizontal="center" wrapText="1"/>
    </xf>
    <xf numFmtId="0" fontId="0" fillId="0" borderId="28" xfId="0" applyBorder="1" applyAlignment="1">
      <alignment vertical="center"/>
    </xf>
    <xf numFmtId="0" fontId="0" fillId="0" borderId="20" xfId="0" applyFont="1" applyBorder="1" applyAlignment="1">
      <alignment horizontal="center"/>
    </xf>
    <xf numFmtId="0" fontId="1" fillId="0" borderId="23" xfId="0" applyFont="1" applyBorder="1" applyAlignment="1">
      <alignment horizontal="center"/>
    </xf>
    <xf numFmtId="0" fontId="0" fillId="0" borderId="28" xfId="0" applyBorder="1" applyAlignment="1">
      <alignment horizontal="center" vertical="center" wrapText="1"/>
    </xf>
    <xf numFmtId="0" fontId="3" fillId="0" borderId="28" xfId="0" applyFont="1" applyBorder="1" applyAlignment="1">
      <alignment horizontal="center" vertical="center"/>
    </xf>
    <xf numFmtId="0" fontId="3" fillId="0" borderId="8"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workbookViewId="0">
      <selection activeCell="Q17" sqref="Q17"/>
    </sheetView>
  </sheetViews>
  <sheetFormatPr defaultRowHeight="16.2"/>
  <cols>
    <col min="1" max="1" width="22.6640625" customWidth="1"/>
    <col min="2" max="4" width="15" bestFit="1" customWidth="1"/>
    <col min="5" max="5" width="6.77734375" customWidth="1"/>
    <col min="6" max="6" width="13.88671875" customWidth="1"/>
    <col min="7" max="7" width="15" bestFit="1" customWidth="1"/>
    <col min="8" max="8" width="14" customWidth="1"/>
    <col min="9" max="9" width="6.6640625" customWidth="1"/>
    <col min="10" max="10" width="12.77734375" bestFit="1" customWidth="1"/>
    <col min="11" max="11" width="8.109375" customWidth="1"/>
    <col min="12" max="12" width="15" bestFit="1" customWidth="1"/>
    <col min="13" max="13" width="7" customWidth="1"/>
  </cols>
  <sheetData>
    <row r="1" spans="1:13" ht="22.2">
      <c r="A1" s="4"/>
      <c r="B1" s="4"/>
      <c r="C1" s="4"/>
      <c r="D1" s="1"/>
      <c r="E1" s="4"/>
      <c r="F1" s="7" t="s">
        <v>9</v>
      </c>
      <c r="G1" s="4"/>
      <c r="H1" s="4"/>
      <c r="I1" s="4"/>
      <c r="J1" s="4"/>
      <c r="K1" s="4"/>
      <c r="L1" s="4"/>
      <c r="M1" s="1"/>
    </row>
    <row r="2" spans="1:13" ht="22.2">
      <c r="A2" s="3"/>
      <c r="B2" s="3"/>
      <c r="C2" s="3"/>
      <c r="D2" s="1"/>
      <c r="E2" s="3"/>
      <c r="F2" s="8" t="s">
        <v>10</v>
      </c>
      <c r="G2" s="3"/>
      <c r="I2" s="3"/>
      <c r="J2" s="3"/>
      <c r="K2" s="3"/>
      <c r="L2" s="3"/>
      <c r="M2" s="1"/>
    </row>
    <row r="3" spans="1:13" ht="16.8" thickBot="1">
      <c r="A3" s="6"/>
      <c r="B3" s="5"/>
      <c r="C3" s="5"/>
      <c r="D3" s="1"/>
      <c r="E3" s="5"/>
      <c r="F3" s="9" t="s">
        <v>11</v>
      </c>
      <c r="G3" s="5"/>
      <c r="H3" s="5"/>
      <c r="I3" s="5"/>
      <c r="J3" s="5"/>
      <c r="K3" s="5"/>
      <c r="L3" s="5"/>
      <c r="M3" s="2" t="s">
        <v>12</v>
      </c>
    </row>
    <row r="4" spans="1:13">
      <c r="A4" s="172" t="s">
        <v>1</v>
      </c>
      <c r="B4" s="177" t="s">
        <v>13</v>
      </c>
      <c r="C4" s="178"/>
      <c r="D4" s="178"/>
      <c r="E4" s="179"/>
      <c r="F4" s="177" t="s">
        <v>7</v>
      </c>
      <c r="G4" s="178"/>
      <c r="H4" s="178"/>
      <c r="I4" s="179"/>
      <c r="J4" s="167" t="s">
        <v>5</v>
      </c>
      <c r="K4" s="180"/>
      <c r="L4" s="167" t="s">
        <v>4</v>
      </c>
      <c r="M4" s="168"/>
    </row>
    <row r="5" spans="1:13" ht="44.25" customHeight="1">
      <c r="A5" s="173"/>
      <c r="B5" s="10" t="s">
        <v>14</v>
      </c>
      <c r="C5" s="10" t="s">
        <v>15</v>
      </c>
      <c r="D5" s="175" t="s">
        <v>6</v>
      </c>
      <c r="E5" s="176"/>
      <c r="F5" s="10" t="s">
        <v>14</v>
      </c>
      <c r="G5" s="10" t="s">
        <v>15</v>
      </c>
      <c r="H5" s="175" t="s">
        <v>6</v>
      </c>
      <c r="I5" s="176"/>
      <c r="J5" s="169"/>
      <c r="K5" s="181"/>
      <c r="L5" s="169"/>
      <c r="M5" s="170"/>
    </row>
    <row r="6" spans="1:13" ht="16.8" thickBot="1">
      <c r="A6" s="174"/>
      <c r="B6" s="11" t="s">
        <v>2</v>
      </c>
      <c r="C6" s="11" t="s">
        <v>2</v>
      </c>
      <c r="D6" s="11" t="s">
        <v>2</v>
      </c>
      <c r="E6" s="11" t="s">
        <v>0</v>
      </c>
      <c r="F6" s="11" t="s">
        <v>2</v>
      </c>
      <c r="G6" s="11" t="s">
        <v>2</v>
      </c>
      <c r="H6" s="11" t="s">
        <v>2</v>
      </c>
      <c r="I6" s="11" t="s">
        <v>0</v>
      </c>
      <c r="J6" s="11" t="s">
        <v>3</v>
      </c>
      <c r="K6" s="11" t="s">
        <v>0</v>
      </c>
      <c r="L6" s="11" t="s">
        <v>3</v>
      </c>
      <c r="M6" s="12" t="s">
        <v>0</v>
      </c>
    </row>
    <row r="7" spans="1:13">
      <c r="A7" s="19" t="s">
        <v>16</v>
      </c>
      <c r="B7" s="20">
        <v>1327635000</v>
      </c>
      <c r="C7" s="20">
        <v>1323034000</v>
      </c>
      <c r="D7" s="20">
        <v>2650669000</v>
      </c>
      <c r="E7" s="21">
        <v>100</v>
      </c>
      <c r="F7" s="20">
        <v>1330066902</v>
      </c>
      <c r="G7" s="20">
        <v>1354912013</v>
      </c>
      <c r="H7" s="20">
        <v>2684978915</v>
      </c>
      <c r="I7" s="21">
        <v>100</v>
      </c>
      <c r="J7" s="20">
        <v>34309915</v>
      </c>
      <c r="K7" s="21">
        <v>1.29</v>
      </c>
      <c r="L7" s="20">
        <v>2667912129</v>
      </c>
      <c r="M7" s="25">
        <v>100</v>
      </c>
    </row>
    <row r="8" spans="1:13">
      <c r="A8" s="18" t="s">
        <v>17</v>
      </c>
      <c r="B8" s="15"/>
      <c r="C8" s="15">
        <v>1293874000</v>
      </c>
      <c r="D8" s="15">
        <v>1293874000</v>
      </c>
      <c r="E8" s="16">
        <v>48.81</v>
      </c>
      <c r="F8" s="15"/>
      <c r="G8" s="15">
        <v>1330310420</v>
      </c>
      <c r="H8" s="15">
        <v>1330310420</v>
      </c>
      <c r="I8" s="16">
        <v>49.55</v>
      </c>
      <c r="J8" s="15">
        <v>36436420</v>
      </c>
      <c r="K8" s="16">
        <v>2.82</v>
      </c>
      <c r="L8" s="15">
        <v>1299604857</v>
      </c>
      <c r="M8" s="26">
        <v>48.71</v>
      </c>
    </row>
    <row r="9" spans="1:13">
      <c r="A9" s="18" t="s">
        <v>18</v>
      </c>
      <c r="B9" s="15"/>
      <c r="C9" s="15">
        <v>580290000</v>
      </c>
      <c r="D9" s="15">
        <v>580290000</v>
      </c>
      <c r="E9" s="16">
        <v>21.89</v>
      </c>
      <c r="F9" s="15"/>
      <c r="G9" s="15">
        <v>594165566</v>
      </c>
      <c r="H9" s="15">
        <v>594165566</v>
      </c>
      <c r="I9" s="16">
        <v>22.13</v>
      </c>
      <c r="J9" s="15">
        <v>13875566</v>
      </c>
      <c r="K9" s="16">
        <v>2.39</v>
      </c>
      <c r="L9" s="15">
        <v>594576031</v>
      </c>
      <c r="M9" s="26">
        <v>22.29</v>
      </c>
    </row>
    <row r="10" spans="1:13">
      <c r="A10" s="18" t="s">
        <v>19</v>
      </c>
      <c r="B10" s="15"/>
      <c r="C10" s="15">
        <v>-24795000</v>
      </c>
      <c r="D10" s="15">
        <v>-24795000</v>
      </c>
      <c r="E10" s="16">
        <v>-0.94</v>
      </c>
      <c r="F10" s="15"/>
      <c r="G10" s="15">
        <v>-28486204</v>
      </c>
      <c r="H10" s="15">
        <v>-28486204</v>
      </c>
      <c r="I10" s="16">
        <v>-1.06</v>
      </c>
      <c r="J10" s="15">
        <v>-3691204</v>
      </c>
      <c r="K10" s="16">
        <v>14.89</v>
      </c>
      <c r="L10" s="15">
        <v>-26800004</v>
      </c>
      <c r="M10" s="26">
        <v>-1</v>
      </c>
    </row>
    <row r="11" spans="1:13">
      <c r="A11" s="18" t="s">
        <v>20</v>
      </c>
      <c r="B11" s="15"/>
      <c r="C11" s="15">
        <v>722536000</v>
      </c>
      <c r="D11" s="15">
        <v>722536000</v>
      </c>
      <c r="E11" s="16">
        <v>27.26</v>
      </c>
      <c r="F11" s="15"/>
      <c r="G11" s="15">
        <v>747842588</v>
      </c>
      <c r="H11" s="15">
        <v>747842588</v>
      </c>
      <c r="I11" s="16">
        <v>27.85</v>
      </c>
      <c r="J11" s="15">
        <v>25306588</v>
      </c>
      <c r="K11" s="16">
        <v>3.5</v>
      </c>
      <c r="L11" s="15">
        <v>719298278</v>
      </c>
      <c r="M11" s="26">
        <v>26.96</v>
      </c>
    </row>
    <row r="12" spans="1:13">
      <c r="A12" s="18" t="s">
        <v>21</v>
      </c>
      <c r="B12" s="15"/>
      <c r="C12" s="15">
        <v>15843000</v>
      </c>
      <c r="D12" s="15">
        <v>15843000</v>
      </c>
      <c r="E12" s="16">
        <v>0.6</v>
      </c>
      <c r="F12" s="15"/>
      <c r="G12" s="15">
        <v>16788470</v>
      </c>
      <c r="H12" s="15">
        <v>16788470</v>
      </c>
      <c r="I12" s="16">
        <v>0.63</v>
      </c>
      <c r="J12" s="15">
        <v>945470</v>
      </c>
      <c r="K12" s="16">
        <v>5.97</v>
      </c>
      <c r="L12" s="15">
        <v>12530552</v>
      </c>
      <c r="M12" s="26">
        <v>0.47</v>
      </c>
    </row>
    <row r="13" spans="1:13">
      <c r="A13" s="18" t="s">
        <v>22</v>
      </c>
      <c r="B13" s="15"/>
      <c r="C13" s="15">
        <v>12500000</v>
      </c>
      <c r="D13" s="15">
        <v>12500000</v>
      </c>
      <c r="E13" s="16">
        <v>0.47</v>
      </c>
      <c r="F13" s="15"/>
      <c r="G13" s="15">
        <v>5561089</v>
      </c>
      <c r="H13" s="15">
        <v>5561089</v>
      </c>
      <c r="I13" s="16">
        <v>0.21</v>
      </c>
      <c r="J13" s="15">
        <v>-6938911</v>
      </c>
      <c r="K13" s="16">
        <v>-55.51</v>
      </c>
      <c r="L13" s="15">
        <v>7871527</v>
      </c>
      <c r="M13" s="26">
        <v>0.3</v>
      </c>
    </row>
    <row r="14" spans="1:13">
      <c r="A14" s="18" t="s">
        <v>23</v>
      </c>
      <c r="B14" s="15"/>
      <c r="C14" s="15">
        <v>12500000</v>
      </c>
      <c r="D14" s="15">
        <v>12500000</v>
      </c>
      <c r="E14" s="16">
        <v>0.47</v>
      </c>
      <c r="F14" s="15"/>
      <c r="G14" s="15">
        <v>5561089</v>
      </c>
      <c r="H14" s="15">
        <v>5561089</v>
      </c>
      <c r="I14" s="16">
        <v>0.21</v>
      </c>
      <c r="J14" s="15">
        <v>-6938911</v>
      </c>
      <c r="K14" s="16">
        <v>-55.51</v>
      </c>
      <c r="L14" s="15">
        <v>7871527</v>
      </c>
      <c r="M14" s="26">
        <v>0.3</v>
      </c>
    </row>
    <row r="15" spans="1:13">
      <c r="A15" s="18" t="s">
        <v>24</v>
      </c>
      <c r="B15" s="15">
        <v>1327635000</v>
      </c>
      <c r="C15" s="15">
        <v>16660000</v>
      </c>
      <c r="D15" s="15">
        <v>1344295000</v>
      </c>
      <c r="E15" s="16">
        <v>50.72</v>
      </c>
      <c r="F15" s="15">
        <v>1330066902</v>
      </c>
      <c r="G15" s="15">
        <v>19040504</v>
      </c>
      <c r="H15" s="15">
        <v>1349107406</v>
      </c>
      <c r="I15" s="16">
        <v>50.25</v>
      </c>
      <c r="J15" s="15">
        <v>4812406</v>
      </c>
      <c r="K15" s="16">
        <v>0.36</v>
      </c>
      <c r="L15" s="15">
        <v>1360435745</v>
      </c>
      <c r="M15" s="26">
        <v>50.99</v>
      </c>
    </row>
    <row r="16" spans="1:13">
      <c r="A16" s="18" t="s">
        <v>25</v>
      </c>
      <c r="B16" s="15">
        <v>1103477000</v>
      </c>
      <c r="C16" s="15"/>
      <c r="D16" s="15">
        <v>1103477000</v>
      </c>
      <c r="E16" s="16">
        <v>41.63</v>
      </c>
      <c r="F16" s="15">
        <v>1103477000</v>
      </c>
      <c r="G16" s="15"/>
      <c r="H16" s="15">
        <v>1103477000</v>
      </c>
      <c r="I16" s="16">
        <v>41.1</v>
      </c>
      <c r="J16" s="15"/>
      <c r="K16" s="16"/>
      <c r="L16" s="15">
        <v>1097977000</v>
      </c>
      <c r="M16" s="26">
        <v>41.15</v>
      </c>
    </row>
    <row r="17" spans="1:13">
      <c r="A17" s="18" t="s">
        <v>26</v>
      </c>
      <c r="B17" s="15">
        <v>224158000</v>
      </c>
      <c r="C17" s="15"/>
      <c r="D17" s="15">
        <v>224158000</v>
      </c>
      <c r="E17" s="16">
        <v>8.4600000000000009</v>
      </c>
      <c r="F17" s="15">
        <v>226589902</v>
      </c>
      <c r="G17" s="15"/>
      <c r="H17" s="15">
        <v>226589902</v>
      </c>
      <c r="I17" s="16">
        <v>8.44</v>
      </c>
      <c r="J17" s="15">
        <v>2431902</v>
      </c>
      <c r="K17" s="16">
        <v>1.08</v>
      </c>
      <c r="L17" s="15">
        <v>243297992</v>
      </c>
      <c r="M17" s="26">
        <v>9.1199999999999992</v>
      </c>
    </row>
    <row r="18" spans="1:13">
      <c r="A18" s="18" t="s">
        <v>27</v>
      </c>
      <c r="B18" s="15"/>
      <c r="C18" s="15">
        <v>16660000</v>
      </c>
      <c r="D18" s="15">
        <v>16660000</v>
      </c>
      <c r="E18" s="16">
        <v>0.63</v>
      </c>
      <c r="F18" s="15"/>
      <c r="G18" s="15">
        <v>19040504</v>
      </c>
      <c r="H18" s="15">
        <v>19040504</v>
      </c>
      <c r="I18" s="16">
        <v>0.71</v>
      </c>
      <c r="J18" s="15">
        <v>2380504</v>
      </c>
      <c r="K18" s="16">
        <v>14.29</v>
      </c>
      <c r="L18" s="15">
        <v>19160753</v>
      </c>
      <c r="M18" s="26">
        <v>0.72</v>
      </c>
    </row>
    <row r="19" spans="1:13">
      <c r="A19" s="17" t="s">
        <v>28</v>
      </c>
      <c r="B19" s="13">
        <v>1614576000</v>
      </c>
      <c r="C19" s="13">
        <v>1399990000</v>
      </c>
      <c r="D19" s="13">
        <v>3014566000</v>
      </c>
      <c r="E19" s="14">
        <v>113.73</v>
      </c>
      <c r="F19" s="13">
        <v>1619267722</v>
      </c>
      <c r="G19" s="13">
        <v>1464781350</v>
      </c>
      <c r="H19" s="13">
        <v>3084049072</v>
      </c>
      <c r="I19" s="14">
        <v>114.86</v>
      </c>
      <c r="J19" s="13">
        <v>69483072</v>
      </c>
      <c r="K19" s="14">
        <v>2.2999999999999998</v>
      </c>
      <c r="L19" s="13">
        <v>3068586967</v>
      </c>
      <c r="M19" s="27">
        <v>115.02</v>
      </c>
    </row>
    <row r="20" spans="1:13">
      <c r="A20" s="18" t="s">
        <v>29</v>
      </c>
      <c r="B20" s="15">
        <v>1142414000</v>
      </c>
      <c r="C20" s="15">
        <v>1180163000</v>
      </c>
      <c r="D20" s="15">
        <v>2322577000</v>
      </c>
      <c r="E20" s="16">
        <v>87.62</v>
      </c>
      <c r="F20" s="15">
        <v>1168882910</v>
      </c>
      <c r="G20" s="15">
        <v>1214911120</v>
      </c>
      <c r="H20" s="15">
        <v>2383794030</v>
      </c>
      <c r="I20" s="16">
        <v>88.78</v>
      </c>
      <c r="J20" s="15">
        <v>61217030</v>
      </c>
      <c r="K20" s="16">
        <v>2.64</v>
      </c>
      <c r="L20" s="15">
        <v>2360271090</v>
      </c>
      <c r="M20" s="26">
        <v>88.47</v>
      </c>
    </row>
    <row r="21" spans="1:13">
      <c r="A21" s="18" t="s">
        <v>30</v>
      </c>
      <c r="B21" s="15">
        <v>1142414000</v>
      </c>
      <c r="C21" s="15">
        <v>442709000</v>
      </c>
      <c r="D21" s="15">
        <v>1585123000</v>
      </c>
      <c r="E21" s="16">
        <v>59.8</v>
      </c>
      <c r="F21" s="15">
        <v>1168882910</v>
      </c>
      <c r="G21" s="15">
        <v>450228337</v>
      </c>
      <c r="H21" s="15">
        <v>1619111247</v>
      </c>
      <c r="I21" s="16">
        <v>60.3</v>
      </c>
      <c r="J21" s="15">
        <v>33988247</v>
      </c>
      <c r="K21" s="16">
        <v>2.14</v>
      </c>
      <c r="L21" s="15">
        <v>1628178261</v>
      </c>
      <c r="M21" s="26">
        <v>61.03</v>
      </c>
    </row>
    <row r="22" spans="1:13">
      <c r="A22" s="18" t="s">
        <v>31</v>
      </c>
      <c r="B22" s="15"/>
      <c r="C22" s="15">
        <v>722435000</v>
      </c>
      <c r="D22" s="15">
        <v>722435000</v>
      </c>
      <c r="E22" s="16">
        <v>27.25</v>
      </c>
      <c r="F22" s="15"/>
      <c r="G22" s="15">
        <v>747842588</v>
      </c>
      <c r="H22" s="15">
        <v>747842588</v>
      </c>
      <c r="I22" s="16">
        <v>27.85</v>
      </c>
      <c r="J22" s="15">
        <v>25407588</v>
      </c>
      <c r="K22" s="16">
        <v>3.52</v>
      </c>
      <c r="L22" s="15">
        <v>719271396</v>
      </c>
      <c r="M22" s="26">
        <v>26.96</v>
      </c>
    </row>
    <row r="23" spans="1:13">
      <c r="A23" s="18" t="s">
        <v>32</v>
      </c>
      <c r="B23" s="15"/>
      <c r="C23" s="15">
        <v>15019000</v>
      </c>
      <c r="D23" s="15">
        <v>15019000</v>
      </c>
      <c r="E23" s="16">
        <v>0.56999999999999995</v>
      </c>
      <c r="F23" s="15"/>
      <c r="G23" s="15">
        <v>16840195</v>
      </c>
      <c r="H23" s="15">
        <v>16840195</v>
      </c>
      <c r="I23" s="16">
        <v>0.63</v>
      </c>
      <c r="J23" s="15">
        <v>1821195</v>
      </c>
      <c r="K23" s="16">
        <v>12.13</v>
      </c>
      <c r="L23" s="15">
        <v>12821433</v>
      </c>
      <c r="M23" s="26">
        <v>0.48</v>
      </c>
    </row>
    <row r="24" spans="1:13">
      <c r="A24" s="18" t="s">
        <v>33</v>
      </c>
      <c r="B24" s="15">
        <v>52000000</v>
      </c>
      <c r="C24" s="15">
        <v>110211000</v>
      </c>
      <c r="D24" s="15">
        <v>162211000</v>
      </c>
      <c r="E24" s="16">
        <v>6.12</v>
      </c>
      <c r="F24" s="15">
        <v>56691455</v>
      </c>
      <c r="G24" s="15">
        <v>123798340</v>
      </c>
      <c r="H24" s="15">
        <v>180489795</v>
      </c>
      <c r="I24" s="16">
        <v>6.72</v>
      </c>
      <c r="J24" s="15">
        <v>18278795</v>
      </c>
      <c r="K24" s="16">
        <v>11.27</v>
      </c>
      <c r="L24" s="15">
        <v>181639363</v>
      </c>
      <c r="M24" s="26">
        <v>6.81</v>
      </c>
    </row>
    <row r="25" spans="1:13">
      <c r="A25" s="18" t="s">
        <v>34</v>
      </c>
      <c r="B25" s="15">
        <v>52000000</v>
      </c>
      <c r="C25" s="15">
        <v>110211000</v>
      </c>
      <c r="D25" s="15">
        <v>162211000</v>
      </c>
      <c r="E25" s="16">
        <v>6.12</v>
      </c>
      <c r="F25" s="15">
        <v>56691455</v>
      </c>
      <c r="G25" s="15">
        <v>123798340</v>
      </c>
      <c r="H25" s="15">
        <v>180489795</v>
      </c>
      <c r="I25" s="16">
        <v>6.72</v>
      </c>
      <c r="J25" s="15">
        <v>18278795</v>
      </c>
      <c r="K25" s="16">
        <v>11.27</v>
      </c>
      <c r="L25" s="15">
        <v>181639363</v>
      </c>
      <c r="M25" s="26">
        <v>6.81</v>
      </c>
    </row>
    <row r="26" spans="1:13">
      <c r="A26" s="18" t="s">
        <v>35</v>
      </c>
      <c r="B26" s="15">
        <v>420162000</v>
      </c>
      <c r="C26" s="15">
        <v>98470000</v>
      </c>
      <c r="D26" s="15">
        <v>518632000</v>
      </c>
      <c r="E26" s="16">
        <v>19.57</v>
      </c>
      <c r="F26" s="15">
        <v>393693357</v>
      </c>
      <c r="G26" s="15">
        <v>113687957</v>
      </c>
      <c r="H26" s="15">
        <v>507381314</v>
      </c>
      <c r="I26" s="16">
        <v>18.899999999999999</v>
      </c>
      <c r="J26" s="15">
        <v>-11250686</v>
      </c>
      <c r="K26" s="16">
        <v>-2.17</v>
      </c>
      <c r="L26" s="15">
        <v>513868809</v>
      </c>
      <c r="M26" s="26">
        <v>19.260000000000002</v>
      </c>
    </row>
    <row r="27" spans="1:13">
      <c r="A27" s="18" t="s">
        <v>36</v>
      </c>
      <c r="B27" s="15">
        <v>420162000</v>
      </c>
      <c r="C27" s="15">
        <v>98470000</v>
      </c>
      <c r="D27" s="15">
        <v>518632000</v>
      </c>
      <c r="E27" s="16">
        <v>19.57</v>
      </c>
      <c r="F27" s="15">
        <v>393693357</v>
      </c>
      <c r="G27" s="15">
        <v>113687957</v>
      </c>
      <c r="H27" s="15">
        <v>507381314</v>
      </c>
      <c r="I27" s="16">
        <v>18.899999999999999</v>
      </c>
      <c r="J27" s="15">
        <v>-11250686</v>
      </c>
      <c r="K27" s="16">
        <v>-2.17</v>
      </c>
      <c r="L27" s="15">
        <v>513868809</v>
      </c>
      <c r="M27" s="26">
        <v>19.260000000000002</v>
      </c>
    </row>
    <row r="28" spans="1:13">
      <c r="A28" s="18" t="s">
        <v>37</v>
      </c>
      <c r="B28" s="15"/>
      <c r="C28" s="15">
        <v>11146000</v>
      </c>
      <c r="D28" s="15">
        <v>11146000</v>
      </c>
      <c r="E28" s="16">
        <v>0.42</v>
      </c>
      <c r="F28" s="15"/>
      <c r="G28" s="15">
        <v>12383933</v>
      </c>
      <c r="H28" s="15">
        <v>12383933</v>
      </c>
      <c r="I28" s="16">
        <v>0.46</v>
      </c>
      <c r="J28" s="15">
        <v>1237933</v>
      </c>
      <c r="K28" s="16">
        <v>11.11</v>
      </c>
      <c r="L28" s="15">
        <v>12807705</v>
      </c>
      <c r="M28" s="26">
        <v>0.48</v>
      </c>
    </row>
    <row r="29" spans="1:13">
      <c r="A29" s="18" t="s">
        <v>38</v>
      </c>
      <c r="B29" s="15"/>
      <c r="C29" s="15">
        <v>11146000</v>
      </c>
      <c r="D29" s="15">
        <v>11146000</v>
      </c>
      <c r="E29" s="16">
        <v>0.42</v>
      </c>
      <c r="F29" s="15"/>
      <c r="G29" s="15">
        <v>12383933</v>
      </c>
      <c r="H29" s="15">
        <v>12383933</v>
      </c>
      <c r="I29" s="16">
        <v>0.46</v>
      </c>
      <c r="J29" s="15">
        <v>1237933</v>
      </c>
      <c r="K29" s="16">
        <v>11.11</v>
      </c>
      <c r="L29" s="15">
        <v>12807705</v>
      </c>
      <c r="M29" s="26">
        <v>0.48</v>
      </c>
    </row>
    <row r="30" spans="1:13">
      <c r="A30" s="17" t="s">
        <v>39</v>
      </c>
      <c r="B30" s="13">
        <v>-286941000</v>
      </c>
      <c r="C30" s="13">
        <v>-76956000</v>
      </c>
      <c r="D30" s="13">
        <v>-363897000</v>
      </c>
      <c r="E30" s="14">
        <v>-13.73</v>
      </c>
      <c r="F30" s="13">
        <v>-289200820</v>
      </c>
      <c r="G30" s="13">
        <v>-109869337</v>
      </c>
      <c r="H30" s="13">
        <v>-399070157</v>
      </c>
      <c r="I30" s="14">
        <v>-14.86</v>
      </c>
      <c r="J30" s="13">
        <v>-35173157</v>
      </c>
      <c r="K30" s="14">
        <v>9.67</v>
      </c>
      <c r="L30" s="13">
        <v>-400674838</v>
      </c>
      <c r="M30" s="27">
        <v>-15.02</v>
      </c>
    </row>
    <row r="31" spans="1:13">
      <c r="A31" s="17" t="s">
        <v>40</v>
      </c>
      <c r="B31" s="13"/>
      <c r="C31" s="13">
        <v>182657000</v>
      </c>
      <c r="D31" s="13">
        <v>182657000</v>
      </c>
      <c r="E31" s="14">
        <v>6.89</v>
      </c>
      <c r="F31" s="13"/>
      <c r="G31" s="13">
        <v>219091082</v>
      </c>
      <c r="H31" s="13">
        <v>219091082</v>
      </c>
      <c r="I31" s="14">
        <v>8.16</v>
      </c>
      <c r="J31" s="13">
        <v>36434082</v>
      </c>
      <c r="K31" s="14">
        <v>19.95</v>
      </c>
      <c r="L31" s="13">
        <v>199527503</v>
      </c>
      <c r="M31" s="27">
        <v>7.48</v>
      </c>
    </row>
    <row r="32" spans="1:13">
      <c r="A32" s="18" t="s">
        <v>41</v>
      </c>
      <c r="B32" s="15"/>
      <c r="C32" s="15">
        <v>33978000</v>
      </c>
      <c r="D32" s="15">
        <v>33978000</v>
      </c>
      <c r="E32" s="16">
        <v>1.28</v>
      </c>
      <c r="F32" s="15"/>
      <c r="G32" s="15">
        <v>56668019</v>
      </c>
      <c r="H32" s="15">
        <v>56668019</v>
      </c>
      <c r="I32" s="16">
        <v>2.11</v>
      </c>
      <c r="J32" s="15">
        <v>22690019</v>
      </c>
      <c r="K32" s="16">
        <v>66.78</v>
      </c>
      <c r="L32" s="15">
        <v>43227263</v>
      </c>
      <c r="M32" s="26">
        <v>1.62</v>
      </c>
    </row>
    <row r="33" spans="1:13">
      <c r="A33" s="18" t="s">
        <v>42</v>
      </c>
      <c r="B33" s="15"/>
      <c r="C33" s="15">
        <v>30749000</v>
      </c>
      <c r="D33" s="15">
        <v>30749000</v>
      </c>
      <c r="E33" s="16">
        <v>1.1599999999999999</v>
      </c>
      <c r="F33" s="15"/>
      <c r="G33" s="15">
        <v>48560724</v>
      </c>
      <c r="H33" s="15">
        <v>48560724</v>
      </c>
      <c r="I33" s="16">
        <v>1.81</v>
      </c>
      <c r="J33" s="15">
        <v>17811724</v>
      </c>
      <c r="K33" s="16">
        <v>57.93</v>
      </c>
      <c r="L33" s="15">
        <v>36961788</v>
      </c>
      <c r="M33" s="26">
        <v>1.39</v>
      </c>
    </row>
    <row r="34" spans="1:13">
      <c r="A34" s="18" t="s">
        <v>43</v>
      </c>
      <c r="B34" s="15"/>
      <c r="C34" s="15">
        <v>3229000</v>
      </c>
      <c r="D34" s="15">
        <v>3229000</v>
      </c>
      <c r="E34" s="16">
        <v>0.12</v>
      </c>
      <c r="F34" s="15"/>
      <c r="G34" s="15">
        <v>7327151</v>
      </c>
      <c r="H34" s="15">
        <v>7327151</v>
      </c>
      <c r="I34" s="16">
        <v>0.27</v>
      </c>
      <c r="J34" s="15">
        <v>4098151</v>
      </c>
      <c r="K34" s="16">
        <v>126.92</v>
      </c>
      <c r="L34" s="15">
        <v>5012555</v>
      </c>
      <c r="M34" s="26">
        <v>0.19</v>
      </c>
    </row>
    <row r="35" spans="1:13">
      <c r="A35" s="18" t="s">
        <v>44</v>
      </c>
      <c r="B35" s="15"/>
      <c r="C35" s="15"/>
      <c r="D35" s="15"/>
      <c r="E35" s="16">
        <v>0</v>
      </c>
      <c r="F35" s="15"/>
      <c r="G35" s="15">
        <v>780144</v>
      </c>
      <c r="H35" s="15">
        <v>780144</v>
      </c>
      <c r="I35" s="16">
        <v>0.03</v>
      </c>
      <c r="J35" s="15">
        <v>780144</v>
      </c>
      <c r="K35" s="16" t="s">
        <v>45</v>
      </c>
      <c r="L35" s="15">
        <v>1252920</v>
      </c>
      <c r="M35" s="26">
        <v>0.05</v>
      </c>
    </row>
    <row r="36" spans="1:13">
      <c r="A36" s="18" t="s">
        <v>46</v>
      </c>
      <c r="B36" s="15"/>
      <c r="C36" s="15">
        <v>148679000</v>
      </c>
      <c r="D36" s="15">
        <v>148679000</v>
      </c>
      <c r="E36" s="16">
        <v>5.61</v>
      </c>
      <c r="F36" s="15"/>
      <c r="G36" s="15">
        <v>162423063</v>
      </c>
      <c r="H36" s="15">
        <v>162423063</v>
      </c>
      <c r="I36" s="16">
        <v>6.05</v>
      </c>
      <c r="J36" s="15">
        <v>13744063</v>
      </c>
      <c r="K36" s="16">
        <v>9.24</v>
      </c>
      <c r="L36" s="15">
        <v>156300240</v>
      </c>
      <c r="M36" s="26">
        <v>5.86</v>
      </c>
    </row>
    <row r="37" spans="1:13">
      <c r="A37" s="18" t="s">
        <v>47</v>
      </c>
      <c r="B37" s="15"/>
      <c r="C37" s="15">
        <v>103727000</v>
      </c>
      <c r="D37" s="15">
        <v>103727000</v>
      </c>
      <c r="E37" s="16">
        <v>3.91</v>
      </c>
      <c r="F37" s="15"/>
      <c r="G37" s="15">
        <v>106475692</v>
      </c>
      <c r="H37" s="15">
        <v>106475692</v>
      </c>
      <c r="I37" s="16">
        <v>3.97</v>
      </c>
      <c r="J37" s="15">
        <v>2748692</v>
      </c>
      <c r="K37" s="16">
        <v>2.65</v>
      </c>
      <c r="L37" s="15">
        <v>105408679</v>
      </c>
      <c r="M37" s="26">
        <v>3.95</v>
      </c>
    </row>
    <row r="38" spans="1:13">
      <c r="A38" s="18" t="s">
        <v>48</v>
      </c>
      <c r="B38" s="15"/>
      <c r="C38" s="15">
        <v>600000</v>
      </c>
      <c r="D38" s="15">
        <v>600000</v>
      </c>
      <c r="E38" s="16">
        <v>0.02</v>
      </c>
      <c r="F38" s="15"/>
      <c r="G38" s="15">
        <v>568500</v>
      </c>
      <c r="H38" s="15">
        <v>568500</v>
      </c>
      <c r="I38" s="16">
        <v>0.02</v>
      </c>
      <c r="J38" s="15">
        <v>-31500</v>
      </c>
      <c r="K38" s="16">
        <v>-5.25</v>
      </c>
      <c r="L38" s="15">
        <v>452952</v>
      </c>
      <c r="M38" s="26">
        <v>0.02</v>
      </c>
    </row>
    <row r="39" spans="1:13">
      <c r="A39" s="18" t="s">
        <v>49</v>
      </c>
      <c r="B39" s="15"/>
      <c r="C39" s="15">
        <v>28052000</v>
      </c>
      <c r="D39" s="15">
        <v>28052000</v>
      </c>
      <c r="E39" s="16">
        <v>1.06</v>
      </c>
      <c r="F39" s="15"/>
      <c r="G39" s="15">
        <v>32762579</v>
      </c>
      <c r="H39" s="15">
        <v>32762579</v>
      </c>
      <c r="I39" s="16">
        <v>1.22</v>
      </c>
      <c r="J39" s="15">
        <v>4710579</v>
      </c>
      <c r="K39" s="16">
        <v>16.79</v>
      </c>
      <c r="L39" s="15">
        <v>31844415</v>
      </c>
      <c r="M39" s="26">
        <v>1.19</v>
      </c>
    </row>
    <row r="40" spans="1:13">
      <c r="A40" s="18" t="s">
        <v>50</v>
      </c>
      <c r="B40" s="15"/>
      <c r="C40" s="15">
        <v>16300000</v>
      </c>
      <c r="D40" s="15">
        <v>16300000</v>
      </c>
      <c r="E40" s="16">
        <v>0.61</v>
      </c>
      <c r="F40" s="15"/>
      <c r="G40" s="15">
        <v>22616292</v>
      </c>
      <c r="H40" s="15">
        <v>22616292</v>
      </c>
      <c r="I40" s="16">
        <v>0.84</v>
      </c>
      <c r="J40" s="15">
        <v>6316292</v>
      </c>
      <c r="K40" s="16">
        <v>38.75</v>
      </c>
      <c r="L40" s="15">
        <v>18594194</v>
      </c>
      <c r="M40" s="26">
        <v>0.7</v>
      </c>
    </row>
    <row r="41" spans="1:13">
      <c r="A41" s="17" t="s">
        <v>51</v>
      </c>
      <c r="B41" s="13">
        <v>2968000</v>
      </c>
      <c r="C41" s="13">
        <v>87114000</v>
      </c>
      <c r="D41" s="13">
        <v>90082000</v>
      </c>
      <c r="E41" s="14">
        <v>3.4</v>
      </c>
      <c r="F41" s="13">
        <v>4639652</v>
      </c>
      <c r="G41" s="13">
        <v>93611170</v>
      </c>
      <c r="H41" s="13">
        <v>98250822</v>
      </c>
      <c r="I41" s="14">
        <v>3.66</v>
      </c>
      <c r="J41" s="13">
        <v>8168822</v>
      </c>
      <c r="K41" s="14">
        <v>9.07</v>
      </c>
      <c r="L41" s="13">
        <v>98324200</v>
      </c>
      <c r="M41" s="27">
        <v>3.69</v>
      </c>
    </row>
    <row r="42" spans="1:13">
      <c r="A42" s="18" t="s">
        <v>52</v>
      </c>
      <c r="B42" s="15"/>
      <c r="C42" s="15"/>
      <c r="D42" s="15"/>
      <c r="E42" s="16">
        <v>0</v>
      </c>
      <c r="F42" s="15"/>
      <c r="G42" s="15"/>
      <c r="H42" s="15"/>
      <c r="I42" s="16">
        <v>0</v>
      </c>
      <c r="J42" s="15"/>
      <c r="K42" s="16"/>
      <c r="L42" s="15">
        <v>1170700</v>
      </c>
      <c r="M42" s="26">
        <v>0.04</v>
      </c>
    </row>
    <row r="43" spans="1:13">
      <c r="A43" s="18" t="s">
        <v>53</v>
      </c>
      <c r="B43" s="15"/>
      <c r="C43" s="15"/>
      <c r="D43" s="15"/>
      <c r="E43" s="16">
        <v>0</v>
      </c>
      <c r="F43" s="15"/>
      <c r="G43" s="15"/>
      <c r="H43" s="15"/>
      <c r="I43" s="16">
        <v>0</v>
      </c>
      <c r="J43" s="15"/>
      <c r="K43" s="16"/>
      <c r="L43" s="15">
        <v>1170058</v>
      </c>
      <c r="M43" s="26">
        <v>0.04</v>
      </c>
    </row>
    <row r="44" spans="1:13">
      <c r="A44" s="18" t="s">
        <v>54</v>
      </c>
      <c r="B44" s="15"/>
      <c r="C44" s="15"/>
      <c r="D44" s="15"/>
      <c r="E44" s="16">
        <v>0</v>
      </c>
      <c r="F44" s="15"/>
      <c r="G44" s="15"/>
      <c r="H44" s="15"/>
      <c r="I44" s="16">
        <v>0</v>
      </c>
      <c r="J44" s="15"/>
      <c r="K44" s="16"/>
      <c r="L44" s="15">
        <v>642</v>
      </c>
      <c r="M44" s="26">
        <v>0</v>
      </c>
    </row>
    <row r="45" spans="1:13">
      <c r="A45" s="18" t="s">
        <v>55</v>
      </c>
      <c r="B45" s="15">
        <v>2968000</v>
      </c>
      <c r="C45" s="15">
        <v>87114000</v>
      </c>
      <c r="D45" s="15">
        <v>90082000</v>
      </c>
      <c r="E45" s="16">
        <v>3.4</v>
      </c>
      <c r="F45" s="15">
        <v>4639652</v>
      </c>
      <c r="G45" s="15">
        <v>93611170</v>
      </c>
      <c r="H45" s="15">
        <v>98250822</v>
      </c>
      <c r="I45" s="16">
        <v>3.66</v>
      </c>
      <c r="J45" s="15">
        <v>8168822</v>
      </c>
      <c r="K45" s="16">
        <v>9.07</v>
      </c>
      <c r="L45" s="15">
        <v>97153500</v>
      </c>
      <c r="M45" s="26">
        <v>3.64</v>
      </c>
    </row>
    <row r="46" spans="1:13">
      <c r="A46" s="18" t="s">
        <v>56</v>
      </c>
      <c r="B46" s="15"/>
      <c r="C46" s="15"/>
      <c r="D46" s="15"/>
      <c r="E46" s="16">
        <v>0</v>
      </c>
      <c r="F46" s="15">
        <v>103666</v>
      </c>
      <c r="G46" s="15">
        <v>328457</v>
      </c>
      <c r="H46" s="15">
        <v>432123</v>
      </c>
      <c r="I46" s="16">
        <v>0.02</v>
      </c>
      <c r="J46" s="15">
        <v>432123</v>
      </c>
      <c r="K46" s="16" t="s">
        <v>45</v>
      </c>
      <c r="L46" s="15">
        <v>518272</v>
      </c>
      <c r="M46" s="26">
        <v>0.02</v>
      </c>
    </row>
    <row r="47" spans="1:13">
      <c r="A47" s="18" t="s">
        <v>57</v>
      </c>
      <c r="B47" s="15">
        <v>2968000</v>
      </c>
      <c r="C47" s="15">
        <v>87114000</v>
      </c>
      <c r="D47" s="15">
        <v>90082000</v>
      </c>
      <c r="E47" s="16">
        <v>3.4</v>
      </c>
      <c r="F47" s="15">
        <v>4535986</v>
      </c>
      <c r="G47" s="15">
        <v>93282713</v>
      </c>
      <c r="H47" s="15">
        <v>97818699</v>
      </c>
      <c r="I47" s="16">
        <v>3.64</v>
      </c>
      <c r="J47" s="15">
        <v>7736699</v>
      </c>
      <c r="K47" s="16">
        <v>8.59</v>
      </c>
      <c r="L47" s="15">
        <v>96635228</v>
      </c>
      <c r="M47" s="26">
        <v>3.62</v>
      </c>
    </row>
    <row r="48" spans="1:13">
      <c r="A48" s="17" t="s">
        <v>58</v>
      </c>
      <c r="B48" s="13">
        <v>-2968000</v>
      </c>
      <c r="C48" s="13">
        <v>95543000</v>
      </c>
      <c r="D48" s="13">
        <v>92575000</v>
      </c>
      <c r="E48" s="14">
        <v>3.49</v>
      </c>
      <c r="F48" s="13">
        <v>-4639652</v>
      </c>
      <c r="G48" s="13">
        <v>125479912</v>
      </c>
      <c r="H48" s="13">
        <v>120840260</v>
      </c>
      <c r="I48" s="14">
        <v>4.5</v>
      </c>
      <c r="J48" s="13">
        <v>28265260</v>
      </c>
      <c r="K48" s="14">
        <v>30.53</v>
      </c>
      <c r="L48" s="13">
        <v>101203303</v>
      </c>
      <c r="M48" s="27">
        <v>3.79</v>
      </c>
    </row>
    <row r="49" spans="1:13" ht="16.8" thickBot="1">
      <c r="A49" s="22" t="s">
        <v>59</v>
      </c>
      <c r="B49" s="23">
        <v>-289909000</v>
      </c>
      <c r="C49" s="23">
        <v>18587000</v>
      </c>
      <c r="D49" s="23">
        <v>-271322000</v>
      </c>
      <c r="E49" s="24">
        <v>-10.24</v>
      </c>
      <c r="F49" s="23">
        <v>-293840472</v>
      </c>
      <c r="G49" s="23">
        <v>15610575</v>
      </c>
      <c r="H49" s="23">
        <v>-278229897</v>
      </c>
      <c r="I49" s="24">
        <v>-10.36</v>
      </c>
      <c r="J49" s="23">
        <v>-6907897</v>
      </c>
      <c r="K49" s="24">
        <v>2.5499999999999998</v>
      </c>
      <c r="L49" s="23">
        <v>-299471535</v>
      </c>
      <c r="M49" s="28">
        <v>-11.22</v>
      </c>
    </row>
    <row r="50" spans="1:13">
      <c r="A50" s="171" t="s">
        <v>60</v>
      </c>
      <c r="B50" s="171"/>
      <c r="C50" s="171"/>
      <c r="D50" s="171"/>
      <c r="E50" s="171"/>
      <c r="F50" s="171"/>
      <c r="G50" s="171"/>
      <c r="H50" s="171"/>
      <c r="I50" s="171"/>
      <c r="J50" s="171"/>
      <c r="K50" s="171"/>
      <c r="L50" s="171"/>
      <c r="M50" s="171"/>
    </row>
  </sheetData>
  <mergeCells count="8">
    <mergeCell ref="L4:M5"/>
    <mergeCell ref="A50:M50"/>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E2" sqref="E2"/>
    </sheetView>
  </sheetViews>
  <sheetFormatPr defaultColWidth="9" defaultRowHeight="16.2"/>
  <cols>
    <col min="1" max="1" width="21.44140625" style="101" customWidth="1"/>
    <col min="2" max="2" width="16.6640625" style="101" customWidth="1"/>
    <col min="3" max="3" width="33" style="101" customWidth="1"/>
    <col min="4" max="4" width="7.44140625" style="101" customWidth="1"/>
    <col min="5" max="9" width="16.6640625" style="101" customWidth="1"/>
    <col min="10" max="10" width="7.6640625" style="101" customWidth="1"/>
    <col min="11" max="11" width="16.6640625" style="101" customWidth="1"/>
    <col min="12" max="12" width="7.6640625" style="101" customWidth="1"/>
    <col min="13" max="13" width="16.6640625" style="118" customWidth="1"/>
    <col min="14" max="14" width="7.6640625" style="118" customWidth="1"/>
    <col min="15" max="15" width="16.6640625" style="118" customWidth="1"/>
    <col min="16" max="16" width="7.6640625" style="118" customWidth="1"/>
    <col min="17" max="17" width="23.21875" style="118" customWidth="1"/>
    <col min="18" max="16384" width="9" style="90"/>
  </cols>
  <sheetData>
    <row r="1" spans="1:17" ht="22.2">
      <c r="A1" s="106"/>
      <c r="B1" s="106"/>
      <c r="C1" s="106"/>
      <c r="D1" s="106"/>
      <c r="E1" s="7" t="s">
        <v>387</v>
      </c>
      <c r="F1" s="106"/>
      <c r="G1" s="106"/>
      <c r="H1" s="106"/>
      <c r="I1" s="106"/>
      <c r="J1" s="106"/>
      <c r="K1" s="106"/>
      <c r="L1" s="106"/>
      <c r="M1" s="117"/>
      <c r="N1" s="117"/>
      <c r="O1" s="117"/>
      <c r="P1" s="117"/>
      <c r="Q1" s="117"/>
    </row>
    <row r="2" spans="1:17" ht="22.2">
      <c r="A2" s="106"/>
      <c r="B2" s="106"/>
      <c r="C2" s="106"/>
      <c r="D2" s="106"/>
      <c r="E2" s="8" t="s">
        <v>452</v>
      </c>
      <c r="F2" s="106"/>
      <c r="G2" s="106"/>
      <c r="H2" s="106"/>
      <c r="I2" s="106"/>
      <c r="J2" s="106"/>
      <c r="K2" s="106"/>
      <c r="L2" s="106"/>
      <c r="M2" s="117"/>
      <c r="N2" s="117"/>
      <c r="O2" s="117"/>
      <c r="P2" s="117"/>
      <c r="Q2" s="117"/>
    </row>
    <row r="3" spans="1:17" ht="16.8" thickBot="1">
      <c r="A3" s="6"/>
      <c r="B3" s="9"/>
      <c r="C3" s="9"/>
      <c r="D3" s="9"/>
      <c r="E3" s="102" t="s">
        <v>389</v>
      </c>
      <c r="F3" s="9"/>
      <c r="G3" s="9"/>
      <c r="H3" s="9"/>
      <c r="I3" s="9"/>
      <c r="J3" s="9"/>
      <c r="K3" s="9"/>
      <c r="L3" s="78"/>
      <c r="Q3" s="2" t="s">
        <v>12</v>
      </c>
    </row>
    <row r="4" spans="1:17">
      <c r="A4" s="172" t="s">
        <v>453</v>
      </c>
      <c r="B4" s="186" t="s">
        <v>454</v>
      </c>
      <c r="C4" s="186"/>
      <c r="D4" s="186"/>
      <c r="E4" s="186" t="s">
        <v>455</v>
      </c>
      <c r="F4" s="186"/>
      <c r="G4" s="186"/>
      <c r="H4" s="186"/>
      <c r="I4" s="186"/>
      <c r="J4" s="186"/>
      <c r="K4" s="186"/>
      <c r="L4" s="186"/>
      <c r="M4" s="186" t="s">
        <v>456</v>
      </c>
      <c r="N4" s="186"/>
      <c r="O4" s="186"/>
      <c r="P4" s="186"/>
      <c r="Q4" s="188" t="s">
        <v>457</v>
      </c>
    </row>
    <row r="5" spans="1:17">
      <c r="A5" s="216"/>
      <c r="B5" s="215" t="s">
        <v>458</v>
      </c>
      <c r="C5" s="215" t="s">
        <v>459</v>
      </c>
      <c r="D5" s="218" t="s">
        <v>460</v>
      </c>
      <c r="E5" s="215" t="s">
        <v>461</v>
      </c>
      <c r="F5" s="215"/>
      <c r="G5" s="215"/>
      <c r="H5" s="215"/>
      <c r="I5" s="215"/>
      <c r="J5" s="215"/>
      <c r="K5" s="215" t="s">
        <v>462</v>
      </c>
      <c r="L5" s="215"/>
      <c r="M5" s="218" t="s">
        <v>463</v>
      </c>
      <c r="N5" s="219" t="s">
        <v>464</v>
      </c>
      <c r="O5" s="218" t="s">
        <v>465</v>
      </c>
      <c r="P5" s="219" t="s">
        <v>466</v>
      </c>
      <c r="Q5" s="217"/>
    </row>
    <row r="6" spans="1:17" ht="33" thickBot="1">
      <c r="A6" s="174"/>
      <c r="B6" s="187"/>
      <c r="C6" s="187"/>
      <c r="D6" s="187"/>
      <c r="E6" s="11" t="s">
        <v>428</v>
      </c>
      <c r="F6" s="119" t="s">
        <v>429</v>
      </c>
      <c r="G6" s="120" t="s">
        <v>430</v>
      </c>
      <c r="H6" s="11" t="s">
        <v>431</v>
      </c>
      <c r="I6" s="11" t="s">
        <v>467</v>
      </c>
      <c r="J6" s="120" t="s">
        <v>468</v>
      </c>
      <c r="K6" s="119" t="s">
        <v>458</v>
      </c>
      <c r="L6" s="120" t="s">
        <v>468</v>
      </c>
      <c r="M6" s="187"/>
      <c r="N6" s="220"/>
      <c r="O6" s="193"/>
      <c r="P6" s="221"/>
      <c r="Q6" s="194"/>
    </row>
    <row r="7" spans="1:17">
      <c r="A7" s="82" t="s">
        <v>469</v>
      </c>
      <c r="B7" s="61">
        <v>1010256000</v>
      </c>
      <c r="C7" s="121" t="s">
        <v>286</v>
      </c>
      <c r="D7" s="121" t="s">
        <v>286</v>
      </c>
      <c r="E7" s="61"/>
      <c r="F7" s="61">
        <v>7740000</v>
      </c>
      <c r="G7" s="61"/>
      <c r="H7" s="61"/>
      <c r="I7" s="61">
        <f t="shared" ref="I7:I23" si="0">E7+F7+G7+H7</f>
        <v>7740000</v>
      </c>
      <c r="J7" s="62">
        <f t="shared" ref="J7:J23" si="1">IF(B7=0,"",ROUND(I7*100/B7,2))</f>
        <v>0.77</v>
      </c>
      <c r="K7" s="61">
        <v>7740000</v>
      </c>
      <c r="L7" s="62">
        <f t="shared" ref="L7:L23" si="2">IF(B7=0,"",ROUND(K7*100/B7,2))</f>
        <v>0.77</v>
      </c>
      <c r="M7" s="61">
        <v>100000</v>
      </c>
      <c r="N7" s="62">
        <f t="shared" ref="N7:N23" si="3">IF(I7=0,"",ROUND(M7*100/I7,2))</f>
        <v>1.29</v>
      </c>
      <c r="O7" s="61">
        <v>100000</v>
      </c>
      <c r="P7" s="62">
        <f t="shared" ref="P7:P23" si="4">IF(K7=0,"",ROUND(O7*100/K7,2))</f>
        <v>1.29</v>
      </c>
      <c r="Q7" s="122"/>
    </row>
    <row r="8" spans="1:17" ht="126.75" customHeight="1">
      <c r="A8" s="64" t="s">
        <v>470</v>
      </c>
      <c r="B8" s="65">
        <v>1010256000</v>
      </c>
      <c r="C8" s="123" t="s">
        <v>471</v>
      </c>
      <c r="D8" s="123" t="s">
        <v>472</v>
      </c>
      <c r="E8" s="65"/>
      <c r="F8" s="65">
        <v>7740000</v>
      </c>
      <c r="G8" s="65"/>
      <c r="H8" s="65"/>
      <c r="I8" s="65">
        <f t="shared" si="0"/>
        <v>7740000</v>
      </c>
      <c r="J8" s="66">
        <f t="shared" si="1"/>
        <v>0.77</v>
      </c>
      <c r="K8" s="65">
        <v>7740000</v>
      </c>
      <c r="L8" s="66">
        <f t="shared" si="2"/>
        <v>0.77</v>
      </c>
      <c r="M8" s="65">
        <v>100000</v>
      </c>
      <c r="N8" s="66">
        <f t="shared" si="3"/>
        <v>1.29</v>
      </c>
      <c r="O8" s="65">
        <v>100000</v>
      </c>
      <c r="P8" s="66">
        <f t="shared" si="4"/>
        <v>1.29</v>
      </c>
      <c r="Q8" s="111" t="s">
        <v>473</v>
      </c>
    </row>
    <row r="9" spans="1:17" ht="32.4">
      <c r="A9" s="97" t="s">
        <v>474</v>
      </c>
      <c r="B9" s="69"/>
      <c r="C9" s="124" t="s">
        <v>286</v>
      </c>
      <c r="D9" s="124" t="s">
        <v>286</v>
      </c>
      <c r="E9" s="69"/>
      <c r="F9" s="69">
        <v>195396000</v>
      </c>
      <c r="G9" s="69">
        <v>13788000</v>
      </c>
      <c r="H9" s="69"/>
      <c r="I9" s="69">
        <f t="shared" si="0"/>
        <v>209184000</v>
      </c>
      <c r="J9" s="70" t="str">
        <f t="shared" si="1"/>
        <v/>
      </c>
      <c r="K9" s="69">
        <v>209184000</v>
      </c>
      <c r="L9" s="70" t="str">
        <f t="shared" si="2"/>
        <v/>
      </c>
      <c r="M9" s="69">
        <v>208257438</v>
      </c>
      <c r="N9" s="70">
        <f t="shared" si="3"/>
        <v>99.56</v>
      </c>
      <c r="O9" s="69">
        <v>208257438</v>
      </c>
      <c r="P9" s="70">
        <f t="shared" si="4"/>
        <v>99.56</v>
      </c>
      <c r="Q9" s="125"/>
    </row>
    <row r="10" spans="1:17" ht="32.4">
      <c r="A10" s="64" t="s">
        <v>475</v>
      </c>
      <c r="B10" s="65"/>
      <c r="C10" s="123" t="s">
        <v>286</v>
      </c>
      <c r="D10" s="123" t="s">
        <v>476</v>
      </c>
      <c r="E10" s="65"/>
      <c r="F10" s="65">
        <v>4500000</v>
      </c>
      <c r="G10" s="65"/>
      <c r="H10" s="65">
        <v>3524000</v>
      </c>
      <c r="I10" s="65">
        <f t="shared" si="0"/>
        <v>8024000</v>
      </c>
      <c r="J10" s="66" t="str">
        <f t="shared" si="1"/>
        <v/>
      </c>
      <c r="K10" s="65">
        <v>8024000</v>
      </c>
      <c r="L10" s="66" t="str">
        <f t="shared" si="2"/>
        <v/>
      </c>
      <c r="M10" s="65">
        <v>8023646</v>
      </c>
      <c r="N10" s="66">
        <f t="shared" si="3"/>
        <v>100</v>
      </c>
      <c r="O10" s="65">
        <v>8023646</v>
      </c>
      <c r="P10" s="66">
        <f t="shared" si="4"/>
        <v>100</v>
      </c>
      <c r="Q10" s="111"/>
    </row>
    <row r="11" spans="1:17" ht="32.4">
      <c r="A11" s="64" t="s">
        <v>243</v>
      </c>
      <c r="B11" s="65"/>
      <c r="C11" s="123" t="s">
        <v>286</v>
      </c>
      <c r="D11" s="123" t="s">
        <v>476</v>
      </c>
      <c r="E11" s="65"/>
      <c r="F11" s="65">
        <v>4500000</v>
      </c>
      <c r="G11" s="65"/>
      <c r="H11" s="65">
        <v>3524000</v>
      </c>
      <c r="I11" s="65">
        <f t="shared" si="0"/>
        <v>8024000</v>
      </c>
      <c r="J11" s="66" t="str">
        <f t="shared" si="1"/>
        <v/>
      </c>
      <c r="K11" s="65">
        <v>8024000</v>
      </c>
      <c r="L11" s="66" t="str">
        <f t="shared" si="2"/>
        <v/>
      </c>
      <c r="M11" s="65">
        <v>8023646</v>
      </c>
      <c r="N11" s="66">
        <f t="shared" si="3"/>
        <v>100</v>
      </c>
      <c r="O11" s="65">
        <v>8023646</v>
      </c>
      <c r="P11" s="66">
        <f t="shared" si="4"/>
        <v>100</v>
      </c>
      <c r="Q11" s="111"/>
    </row>
    <row r="12" spans="1:17" ht="32.4">
      <c r="A12" s="64" t="s">
        <v>477</v>
      </c>
      <c r="B12" s="65"/>
      <c r="C12" s="123" t="s">
        <v>286</v>
      </c>
      <c r="D12" s="123" t="s">
        <v>476</v>
      </c>
      <c r="E12" s="65"/>
      <c r="F12" s="65"/>
      <c r="G12" s="65"/>
      <c r="H12" s="65">
        <v>163000</v>
      </c>
      <c r="I12" s="65">
        <f t="shared" si="0"/>
        <v>163000</v>
      </c>
      <c r="J12" s="66" t="str">
        <f t="shared" si="1"/>
        <v/>
      </c>
      <c r="K12" s="65">
        <v>163000</v>
      </c>
      <c r="L12" s="66" t="str">
        <f t="shared" si="2"/>
        <v/>
      </c>
      <c r="M12" s="65">
        <v>162871</v>
      </c>
      <c r="N12" s="66">
        <f t="shared" si="3"/>
        <v>99.92</v>
      </c>
      <c r="O12" s="65">
        <v>162871</v>
      </c>
      <c r="P12" s="66">
        <f t="shared" si="4"/>
        <v>99.92</v>
      </c>
      <c r="Q12" s="111"/>
    </row>
    <row r="13" spans="1:17" ht="32.4">
      <c r="A13" s="64" t="s">
        <v>248</v>
      </c>
      <c r="B13" s="65"/>
      <c r="C13" s="123" t="s">
        <v>286</v>
      </c>
      <c r="D13" s="123" t="s">
        <v>476</v>
      </c>
      <c r="E13" s="65"/>
      <c r="F13" s="65"/>
      <c r="G13" s="65"/>
      <c r="H13" s="65">
        <v>163000</v>
      </c>
      <c r="I13" s="65">
        <f t="shared" si="0"/>
        <v>163000</v>
      </c>
      <c r="J13" s="66" t="str">
        <f t="shared" si="1"/>
        <v/>
      </c>
      <c r="K13" s="65">
        <v>163000</v>
      </c>
      <c r="L13" s="66" t="str">
        <f t="shared" si="2"/>
        <v/>
      </c>
      <c r="M13" s="65">
        <v>108400</v>
      </c>
      <c r="N13" s="66">
        <f t="shared" si="3"/>
        <v>66.5</v>
      </c>
      <c r="O13" s="65">
        <v>108400</v>
      </c>
      <c r="P13" s="66">
        <f t="shared" si="4"/>
        <v>66.5</v>
      </c>
      <c r="Q13" s="111" t="s">
        <v>478</v>
      </c>
    </row>
    <row r="14" spans="1:17" ht="32.4">
      <c r="A14" s="64" t="s">
        <v>479</v>
      </c>
      <c r="B14" s="65"/>
      <c r="C14" s="123" t="s">
        <v>286</v>
      </c>
      <c r="D14" s="123" t="s">
        <v>476</v>
      </c>
      <c r="E14" s="65"/>
      <c r="F14" s="65"/>
      <c r="G14" s="65"/>
      <c r="H14" s="65"/>
      <c r="I14" s="65">
        <f t="shared" si="0"/>
        <v>0</v>
      </c>
      <c r="J14" s="66" t="str">
        <f t="shared" si="1"/>
        <v/>
      </c>
      <c r="K14" s="65"/>
      <c r="L14" s="66" t="str">
        <f t="shared" si="2"/>
        <v/>
      </c>
      <c r="M14" s="65">
        <v>54471</v>
      </c>
      <c r="N14" s="66" t="str">
        <f t="shared" si="3"/>
        <v/>
      </c>
      <c r="O14" s="65">
        <v>54471</v>
      </c>
      <c r="P14" s="66" t="str">
        <f t="shared" si="4"/>
        <v/>
      </c>
      <c r="Q14" s="111"/>
    </row>
    <row r="15" spans="1:17" ht="32.4">
      <c r="A15" s="64" t="s">
        <v>480</v>
      </c>
      <c r="B15" s="65"/>
      <c r="C15" s="123" t="s">
        <v>286</v>
      </c>
      <c r="D15" s="123" t="s">
        <v>476</v>
      </c>
      <c r="E15" s="65"/>
      <c r="F15" s="65">
        <v>124662000</v>
      </c>
      <c r="G15" s="65">
        <v>10788000</v>
      </c>
      <c r="H15" s="65">
        <v>-197000</v>
      </c>
      <c r="I15" s="65">
        <f t="shared" si="0"/>
        <v>135253000</v>
      </c>
      <c r="J15" s="66" t="str">
        <f t="shared" si="1"/>
        <v/>
      </c>
      <c r="K15" s="65">
        <v>135253000</v>
      </c>
      <c r="L15" s="66" t="str">
        <f t="shared" si="2"/>
        <v/>
      </c>
      <c r="M15" s="65">
        <v>135252019</v>
      </c>
      <c r="N15" s="66">
        <f t="shared" si="3"/>
        <v>100</v>
      </c>
      <c r="O15" s="65">
        <v>135252019</v>
      </c>
      <c r="P15" s="66">
        <f t="shared" si="4"/>
        <v>100</v>
      </c>
      <c r="Q15" s="111"/>
    </row>
    <row r="16" spans="1:17" ht="32.4">
      <c r="A16" s="64" t="s">
        <v>251</v>
      </c>
      <c r="B16" s="65"/>
      <c r="C16" s="123" t="s">
        <v>286</v>
      </c>
      <c r="D16" s="123" t="s">
        <v>476</v>
      </c>
      <c r="E16" s="65"/>
      <c r="F16" s="65">
        <v>124662000</v>
      </c>
      <c r="G16" s="65">
        <v>10788000</v>
      </c>
      <c r="H16" s="65">
        <v>-197000</v>
      </c>
      <c r="I16" s="65">
        <f t="shared" si="0"/>
        <v>135253000</v>
      </c>
      <c r="J16" s="66" t="str">
        <f t="shared" si="1"/>
        <v/>
      </c>
      <c r="K16" s="65">
        <v>135253000</v>
      </c>
      <c r="L16" s="66" t="str">
        <f t="shared" si="2"/>
        <v/>
      </c>
      <c r="M16" s="65">
        <v>134825639</v>
      </c>
      <c r="N16" s="66">
        <f t="shared" si="3"/>
        <v>99.68</v>
      </c>
      <c r="O16" s="65">
        <v>134825639</v>
      </c>
      <c r="P16" s="66">
        <f t="shared" si="4"/>
        <v>99.68</v>
      </c>
      <c r="Q16" s="111"/>
    </row>
    <row r="17" spans="1:17" ht="32.4">
      <c r="A17" s="64" t="s">
        <v>481</v>
      </c>
      <c r="B17" s="65"/>
      <c r="C17" s="123" t="s">
        <v>286</v>
      </c>
      <c r="D17" s="123" t="s">
        <v>476</v>
      </c>
      <c r="E17" s="65"/>
      <c r="F17" s="65"/>
      <c r="G17" s="65"/>
      <c r="H17" s="65"/>
      <c r="I17" s="65">
        <f t="shared" si="0"/>
        <v>0</v>
      </c>
      <c r="J17" s="66" t="str">
        <f t="shared" si="1"/>
        <v/>
      </c>
      <c r="K17" s="65"/>
      <c r="L17" s="66" t="str">
        <f t="shared" si="2"/>
        <v/>
      </c>
      <c r="M17" s="65">
        <v>426380</v>
      </c>
      <c r="N17" s="66" t="str">
        <f t="shared" si="3"/>
        <v/>
      </c>
      <c r="O17" s="65">
        <v>426380</v>
      </c>
      <c r="P17" s="66" t="str">
        <f t="shared" si="4"/>
        <v/>
      </c>
      <c r="Q17" s="111"/>
    </row>
    <row r="18" spans="1:17" ht="32.4">
      <c r="A18" s="64" t="s">
        <v>482</v>
      </c>
      <c r="B18" s="65"/>
      <c r="C18" s="123" t="s">
        <v>286</v>
      </c>
      <c r="D18" s="123" t="s">
        <v>476</v>
      </c>
      <c r="E18" s="65"/>
      <c r="F18" s="65">
        <v>9314000</v>
      </c>
      <c r="G18" s="65"/>
      <c r="H18" s="65">
        <v>21000</v>
      </c>
      <c r="I18" s="65">
        <f t="shared" si="0"/>
        <v>9335000</v>
      </c>
      <c r="J18" s="66" t="str">
        <f t="shared" si="1"/>
        <v/>
      </c>
      <c r="K18" s="65">
        <v>9335000</v>
      </c>
      <c r="L18" s="66" t="str">
        <f t="shared" si="2"/>
        <v/>
      </c>
      <c r="M18" s="65">
        <v>8411488</v>
      </c>
      <c r="N18" s="66">
        <f t="shared" si="3"/>
        <v>90.11</v>
      </c>
      <c r="O18" s="65">
        <v>8411488</v>
      </c>
      <c r="P18" s="66">
        <f t="shared" si="4"/>
        <v>90.11</v>
      </c>
      <c r="Q18" s="111"/>
    </row>
    <row r="19" spans="1:17" ht="32.4">
      <c r="A19" s="64" t="s">
        <v>254</v>
      </c>
      <c r="B19" s="65"/>
      <c r="C19" s="123" t="s">
        <v>286</v>
      </c>
      <c r="D19" s="123" t="s">
        <v>476</v>
      </c>
      <c r="E19" s="65"/>
      <c r="F19" s="65">
        <v>9314000</v>
      </c>
      <c r="G19" s="65"/>
      <c r="H19" s="65">
        <v>21000</v>
      </c>
      <c r="I19" s="65">
        <f t="shared" si="0"/>
        <v>9335000</v>
      </c>
      <c r="J19" s="66" t="str">
        <f t="shared" si="1"/>
        <v/>
      </c>
      <c r="K19" s="65">
        <v>9335000</v>
      </c>
      <c r="L19" s="66" t="str">
        <f t="shared" si="2"/>
        <v/>
      </c>
      <c r="M19" s="65">
        <v>8411488</v>
      </c>
      <c r="N19" s="66">
        <f t="shared" si="3"/>
        <v>90.11</v>
      </c>
      <c r="O19" s="65">
        <v>8411488</v>
      </c>
      <c r="P19" s="66">
        <f t="shared" si="4"/>
        <v>90.11</v>
      </c>
      <c r="Q19" s="111"/>
    </row>
    <row r="20" spans="1:17" ht="32.4">
      <c r="A20" s="64" t="s">
        <v>483</v>
      </c>
      <c r="B20" s="65"/>
      <c r="C20" s="123" t="s">
        <v>286</v>
      </c>
      <c r="D20" s="123" t="s">
        <v>476</v>
      </c>
      <c r="E20" s="65"/>
      <c r="F20" s="65">
        <v>56920000</v>
      </c>
      <c r="G20" s="65">
        <v>3000000</v>
      </c>
      <c r="H20" s="65">
        <v>-3511000</v>
      </c>
      <c r="I20" s="65">
        <f t="shared" si="0"/>
        <v>56409000</v>
      </c>
      <c r="J20" s="66" t="str">
        <f t="shared" si="1"/>
        <v/>
      </c>
      <c r="K20" s="65">
        <v>56409000</v>
      </c>
      <c r="L20" s="66" t="str">
        <f t="shared" si="2"/>
        <v/>
      </c>
      <c r="M20" s="65">
        <v>56407414</v>
      </c>
      <c r="N20" s="66">
        <f t="shared" si="3"/>
        <v>100</v>
      </c>
      <c r="O20" s="65">
        <v>56407414</v>
      </c>
      <c r="P20" s="66">
        <f t="shared" si="4"/>
        <v>100</v>
      </c>
      <c r="Q20" s="111"/>
    </row>
    <row r="21" spans="1:17" ht="32.4">
      <c r="A21" s="64" t="s">
        <v>257</v>
      </c>
      <c r="B21" s="65"/>
      <c r="C21" s="123" t="s">
        <v>286</v>
      </c>
      <c r="D21" s="123" t="s">
        <v>476</v>
      </c>
      <c r="E21" s="65"/>
      <c r="F21" s="65">
        <v>56920000</v>
      </c>
      <c r="G21" s="65">
        <v>3000000</v>
      </c>
      <c r="H21" s="65">
        <v>-3511000</v>
      </c>
      <c r="I21" s="65">
        <f t="shared" si="0"/>
        <v>56409000</v>
      </c>
      <c r="J21" s="66" t="str">
        <f t="shared" si="1"/>
        <v/>
      </c>
      <c r="K21" s="65">
        <v>56409000</v>
      </c>
      <c r="L21" s="66" t="str">
        <f t="shared" si="2"/>
        <v/>
      </c>
      <c r="M21" s="65">
        <v>55179351</v>
      </c>
      <c r="N21" s="66">
        <f t="shared" si="3"/>
        <v>97.82</v>
      </c>
      <c r="O21" s="65">
        <v>55179351</v>
      </c>
      <c r="P21" s="66">
        <f t="shared" si="4"/>
        <v>97.82</v>
      </c>
      <c r="Q21" s="111"/>
    </row>
    <row r="22" spans="1:17" ht="32.4">
      <c r="A22" s="64" t="s">
        <v>484</v>
      </c>
      <c r="B22" s="65"/>
      <c r="C22" s="123" t="s">
        <v>286</v>
      </c>
      <c r="D22" s="123" t="s">
        <v>476</v>
      </c>
      <c r="E22" s="65"/>
      <c r="F22" s="65"/>
      <c r="G22" s="65"/>
      <c r="H22" s="65"/>
      <c r="I22" s="65">
        <f t="shared" si="0"/>
        <v>0</v>
      </c>
      <c r="J22" s="66" t="str">
        <f t="shared" si="1"/>
        <v/>
      </c>
      <c r="K22" s="65"/>
      <c r="L22" s="66" t="str">
        <f t="shared" si="2"/>
        <v/>
      </c>
      <c r="M22" s="65">
        <v>1228063</v>
      </c>
      <c r="N22" s="66" t="str">
        <f t="shared" si="3"/>
        <v/>
      </c>
      <c r="O22" s="65">
        <v>1228063</v>
      </c>
      <c r="P22" s="66" t="str">
        <f t="shared" si="4"/>
        <v/>
      </c>
      <c r="Q22" s="111"/>
    </row>
    <row r="23" spans="1:17" ht="16.8" thickBot="1">
      <c r="A23" s="126" t="s">
        <v>275</v>
      </c>
      <c r="B23" s="73">
        <v>1010256000</v>
      </c>
      <c r="C23" s="127" t="s">
        <v>286</v>
      </c>
      <c r="D23" s="127" t="s">
        <v>286</v>
      </c>
      <c r="E23" s="73"/>
      <c r="F23" s="73">
        <v>203136000</v>
      </c>
      <c r="G23" s="73">
        <v>13788000</v>
      </c>
      <c r="H23" s="73"/>
      <c r="I23" s="73">
        <f t="shared" si="0"/>
        <v>216924000</v>
      </c>
      <c r="J23" s="74">
        <f t="shared" si="1"/>
        <v>21.47</v>
      </c>
      <c r="K23" s="73">
        <v>216924000</v>
      </c>
      <c r="L23" s="74">
        <f t="shared" si="2"/>
        <v>21.47</v>
      </c>
      <c r="M23" s="73">
        <v>208357438</v>
      </c>
      <c r="N23" s="74">
        <f t="shared" si="3"/>
        <v>96.05</v>
      </c>
      <c r="O23" s="73">
        <v>208357438</v>
      </c>
      <c r="P23" s="74">
        <f t="shared" si="4"/>
        <v>96.05</v>
      </c>
      <c r="Q23" s="128"/>
    </row>
  </sheetData>
  <mergeCells count="14">
    <mergeCell ref="Q4:Q6"/>
    <mergeCell ref="B5:B6"/>
    <mergeCell ref="C5:C6"/>
    <mergeCell ref="D5:D6"/>
    <mergeCell ref="E5:J5"/>
    <mergeCell ref="K5:L5"/>
    <mergeCell ref="M5:M6"/>
    <mergeCell ref="N5:N6"/>
    <mergeCell ref="O5:O6"/>
    <mergeCell ref="P5:P6"/>
    <mergeCell ref="A4:A6"/>
    <mergeCell ref="B4:D4"/>
    <mergeCell ref="E4:L4"/>
    <mergeCell ref="M4:P4"/>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J29" sqref="J29"/>
    </sheetView>
  </sheetViews>
  <sheetFormatPr defaultColWidth="9" defaultRowHeight="16.2"/>
  <cols>
    <col min="1" max="1" width="26.6640625" style="101" customWidth="1"/>
    <col min="2" max="2" width="5.21875" style="101" customWidth="1"/>
    <col min="3" max="3" width="11.109375" style="101" customWidth="1"/>
    <col min="4" max="4" width="17.6640625" style="101" customWidth="1"/>
    <col min="5" max="5" width="11.109375" style="101" customWidth="1"/>
    <col min="6" max="6" width="17.6640625" style="101" customWidth="1"/>
    <col min="7" max="8" width="11.109375" style="101" customWidth="1"/>
    <col min="9" max="9" width="17.6640625" style="101" customWidth="1"/>
    <col min="10" max="10" width="11.109375" style="101" customWidth="1"/>
    <col min="11" max="11" width="44.6640625" style="101" customWidth="1"/>
    <col min="12" max="16384" width="9" style="90"/>
  </cols>
  <sheetData>
    <row r="1" spans="1:11" ht="22.2">
      <c r="A1" s="129"/>
      <c r="B1" s="129"/>
      <c r="C1" s="129"/>
      <c r="D1" s="7" t="s">
        <v>387</v>
      </c>
      <c r="E1" s="129"/>
      <c r="F1" s="129"/>
      <c r="G1" s="129"/>
      <c r="H1" s="129"/>
      <c r="I1" s="129"/>
      <c r="J1" s="129"/>
      <c r="K1" s="129"/>
    </row>
    <row r="2" spans="1:11" ht="22.2">
      <c r="A2" s="106"/>
      <c r="B2" s="106"/>
      <c r="C2" s="106"/>
      <c r="D2" s="8" t="s">
        <v>485</v>
      </c>
      <c r="E2" s="106"/>
      <c r="F2" s="106"/>
      <c r="G2" s="106"/>
      <c r="H2" s="106"/>
      <c r="I2" s="106"/>
      <c r="J2" s="106"/>
      <c r="K2" s="106"/>
    </row>
    <row r="3" spans="1:11" ht="16.8" thickBot="1">
      <c r="A3" s="6"/>
      <c r="B3" s="9"/>
      <c r="C3" s="9"/>
      <c r="D3" s="102" t="s">
        <v>389</v>
      </c>
      <c r="E3" s="9"/>
      <c r="F3" s="9"/>
      <c r="G3" s="9"/>
      <c r="H3" s="9"/>
      <c r="I3" s="9"/>
      <c r="J3" s="9"/>
      <c r="K3" s="2" t="s">
        <v>12</v>
      </c>
    </row>
    <row r="4" spans="1:11">
      <c r="A4" s="172" t="s">
        <v>486</v>
      </c>
      <c r="B4" s="186" t="s">
        <v>487</v>
      </c>
      <c r="C4" s="186" t="s">
        <v>280</v>
      </c>
      <c r="D4" s="186"/>
      <c r="E4" s="186" t="s">
        <v>488</v>
      </c>
      <c r="F4" s="186"/>
      <c r="G4" s="186" t="s">
        <v>489</v>
      </c>
      <c r="H4" s="186"/>
      <c r="I4" s="186"/>
      <c r="J4" s="186"/>
      <c r="K4" s="222" t="s">
        <v>490</v>
      </c>
    </row>
    <row r="5" spans="1:11">
      <c r="A5" s="216"/>
      <c r="B5" s="215"/>
      <c r="C5" s="218" t="s">
        <v>491</v>
      </c>
      <c r="D5" s="218" t="s">
        <v>492</v>
      </c>
      <c r="E5" s="218" t="s">
        <v>491</v>
      </c>
      <c r="F5" s="218" t="s">
        <v>492</v>
      </c>
      <c r="G5" s="218" t="s">
        <v>491</v>
      </c>
      <c r="H5" s="218" t="s">
        <v>285</v>
      </c>
      <c r="I5" s="218" t="s">
        <v>492</v>
      </c>
      <c r="J5" s="218" t="s">
        <v>285</v>
      </c>
      <c r="K5" s="223"/>
    </row>
    <row r="6" spans="1:11" ht="16.8" thickBot="1">
      <c r="A6" s="174"/>
      <c r="B6" s="187"/>
      <c r="C6" s="187"/>
      <c r="D6" s="193"/>
      <c r="E6" s="187"/>
      <c r="F6" s="193"/>
      <c r="G6" s="187"/>
      <c r="H6" s="193"/>
      <c r="I6" s="193"/>
      <c r="J6" s="193"/>
      <c r="K6" s="224"/>
    </row>
    <row r="7" spans="1:11">
      <c r="A7" s="82" t="s">
        <v>493</v>
      </c>
      <c r="B7" s="121" t="s">
        <v>494</v>
      </c>
      <c r="C7" s="61">
        <v>11550</v>
      </c>
      <c r="D7" s="61">
        <v>1585123000</v>
      </c>
      <c r="E7" s="61">
        <v>11540</v>
      </c>
      <c r="F7" s="61">
        <v>1619111247</v>
      </c>
      <c r="G7" s="61">
        <f>E7-C7</f>
        <v>-10</v>
      </c>
      <c r="H7" s="62">
        <f>IF(C7=0,"",ROUND(G7*100/C7,2))</f>
        <v>-0.09</v>
      </c>
      <c r="I7" s="61">
        <f>F7-D7</f>
        <v>33988247</v>
      </c>
      <c r="J7" s="130">
        <f>IF(D7=0,"",ROUND(I7*100/D7,2))</f>
        <v>2.14</v>
      </c>
      <c r="K7" s="122"/>
    </row>
    <row r="8" spans="1:11" ht="16.8" thickBot="1">
      <c r="A8" s="83" t="s">
        <v>495</v>
      </c>
      <c r="B8" s="131" t="s">
        <v>494</v>
      </c>
      <c r="C8" s="84">
        <v>11550</v>
      </c>
      <c r="D8" s="84">
        <v>1585123000</v>
      </c>
      <c r="E8" s="84">
        <v>11540</v>
      </c>
      <c r="F8" s="84">
        <v>1619111247</v>
      </c>
      <c r="G8" s="84">
        <f>E8-C8</f>
        <v>-10</v>
      </c>
      <c r="H8" s="85">
        <f>IF(C8=0,"",ROUND(G8*100/C8,2))</f>
        <v>-0.09</v>
      </c>
      <c r="I8" s="84">
        <f>F8-D8</f>
        <v>33988247</v>
      </c>
      <c r="J8" s="85">
        <f>IF(D8=0,"",ROUND(I8*100/D8,2))</f>
        <v>2.14</v>
      </c>
      <c r="K8" s="116"/>
    </row>
  </sheetData>
  <mergeCells count="14">
    <mergeCell ref="K4:K6"/>
    <mergeCell ref="C5:C6"/>
    <mergeCell ref="D5:D6"/>
    <mergeCell ref="E5:E6"/>
    <mergeCell ref="F5:F6"/>
    <mergeCell ref="G5:G6"/>
    <mergeCell ref="H5:H6"/>
    <mergeCell ref="I5:I6"/>
    <mergeCell ref="J5:J6"/>
    <mergeCell ref="A4:A6"/>
    <mergeCell ref="B4:B6"/>
    <mergeCell ref="C4:D4"/>
    <mergeCell ref="E4:F4"/>
    <mergeCell ref="G4:J4"/>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H19" sqref="H19"/>
    </sheetView>
  </sheetViews>
  <sheetFormatPr defaultRowHeight="16.2"/>
  <cols>
    <col min="1" max="1" width="22.44140625" customWidth="1"/>
    <col min="2" max="4" width="17.6640625" customWidth="1"/>
    <col min="5" max="5" width="32.88671875" customWidth="1"/>
  </cols>
  <sheetData>
    <row r="1" spans="1:5" ht="22.2">
      <c r="A1" s="3"/>
      <c r="B1" s="3"/>
      <c r="C1" s="7" t="s">
        <v>387</v>
      </c>
      <c r="D1" s="3"/>
      <c r="E1" s="3"/>
    </row>
    <row r="2" spans="1:5" ht="22.2">
      <c r="A2" s="3"/>
      <c r="B2" s="3"/>
      <c r="C2" s="8" t="s">
        <v>496</v>
      </c>
      <c r="D2" s="3"/>
      <c r="E2" s="3"/>
    </row>
    <row r="3" spans="1:5" ht="16.8" thickBot="1">
      <c r="A3" s="132"/>
      <c r="B3" s="133"/>
      <c r="C3" s="102" t="s">
        <v>497</v>
      </c>
      <c r="D3" s="133"/>
      <c r="E3" s="2" t="s">
        <v>12</v>
      </c>
    </row>
    <row r="4" spans="1:5" ht="16.8" thickBot="1">
      <c r="A4" s="134" t="s">
        <v>498</v>
      </c>
      <c r="B4" s="135" t="s">
        <v>87</v>
      </c>
      <c r="C4" s="135" t="s">
        <v>499</v>
      </c>
      <c r="D4" s="135" t="s">
        <v>500</v>
      </c>
      <c r="E4" s="136" t="s">
        <v>501</v>
      </c>
    </row>
    <row r="5" spans="1:5">
      <c r="A5" s="137" t="s">
        <v>502</v>
      </c>
      <c r="B5" s="108">
        <v>4327525000</v>
      </c>
      <c r="C5" s="108">
        <v>4360577327</v>
      </c>
      <c r="D5" s="108">
        <f>C5-B5</f>
        <v>33052327</v>
      </c>
      <c r="E5" s="138"/>
    </row>
    <row r="6" spans="1:5">
      <c r="A6" s="64" t="s">
        <v>503</v>
      </c>
      <c r="B6" s="65"/>
      <c r="C6" s="65"/>
      <c r="D6" s="65"/>
      <c r="E6" s="139"/>
    </row>
    <row r="7" spans="1:5" ht="32.4">
      <c r="A7" s="64" t="s">
        <v>504</v>
      </c>
      <c r="B7" s="65"/>
      <c r="C7" s="65"/>
      <c r="D7" s="65">
        <f>C7-B7</f>
        <v>0</v>
      </c>
      <c r="E7" s="139"/>
    </row>
    <row r="8" spans="1:5">
      <c r="A8" s="64" t="s">
        <v>505</v>
      </c>
      <c r="B8" s="65"/>
      <c r="C8" s="65"/>
      <c r="D8" s="65">
        <f>C8-B8</f>
        <v>0</v>
      </c>
      <c r="E8" s="139"/>
    </row>
    <row r="9" spans="1:5">
      <c r="A9" s="64" t="s">
        <v>506</v>
      </c>
      <c r="B9" s="65"/>
      <c r="C9" s="65"/>
      <c r="D9" s="65">
        <f>C9-B9</f>
        <v>0</v>
      </c>
      <c r="E9" s="139"/>
    </row>
    <row r="10" spans="1:5" ht="210.6">
      <c r="A10" s="64" t="s">
        <v>507</v>
      </c>
      <c r="B10" s="65">
        <v>86252000</v>
      </c>
      <c r="C10" s="65">
        <v>161428381</v>
      </c>
      <c r="D10" s="65">
        <f>C10-B10</f>
        <v>75176381</v>
      </c>
      <c r="E10" s="139" t="s">
        <v>508</v>
      </c>
    </row>
    <row r="11" spans="1:5">
      <c r="A11" s="64" t="s">
        <v>509</v>
      </c>
      <c r="B11" s="65">
        <v>5000000</v>
      </c>
      <c r="C11" s="65"/>
      <c r="D11" s="65">
        <f>C11-B11</f>
        <v>-5000000</v>
      </c>
      <c r="E11" s="139"/>
    </row>
    <row r="12" spans="1:5">
      <c r="A12" s="64" t="s">
        <v>510</v>
      </c>
      <c r="B12" s="65"/>
      <c r="C12" s="65"/>
      <c r="D12" s="65"/>
      <c r="E12" s="139"/>
    </row>
    <row r="13" spans="1:5">
      <c r="A13" s="64" t="s">
        <v>511</v>
      </c>
      <c r="B13" s="65"/>
      <c r="C13" s="65"/>
      <c r="D13" s="65">
        <f>C13-B13</f>
        <v>0</v>
      </c>
      <c r="E13" s="139"/>
    </row>
    <row r="14" spans="1:5">
      <c r="A14" s="64" t="s">
        <v>512</v>
      </c>
      <c r="B14" s="65"/>
      <c r="C14" s="65"/>
      <c r="D14" s="65">
        <f>C14-B14</f>
        <v>0</v>
      </c>
      <c r="E14" s="139"/>
    </row>
    <row r="15" spans="1:5">
      <c r="A15" s="64" t="s">
        <v>509</v>
      </c>
      <c r="B15" s="65">
        <v>5000000</v>
      </c>
      <c r="C15" s="65"/>
      <c r="D15" s="65">
        <f>C15-B15</f>
        <v>-5000000</v>
      </c>
      <c r="E15" s="139"/>
    </row>
    <row r="16" spans="1:5" ht="16.8" thickBot="1">
      <c r="A16" s="83" t="s">
        <v>513</v>
      </c>
      <c r="B16" s="84">
        <v>4413777000</v>
      </c>
      <c r="C16" s="84">
        <v>4522005708</v>
      </c>
      <c r="D16" s="84">
        <f>C16-B16</f>
        <v>108228708</v>
      </c>
      <c r="E16" s="140"/>
    </row>
  </sheetData>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J27" sqref="J27"/>
    </sheetView>
  </sheetViews>
  <sheetFormatPr defaultRowHeight="16.2"/>
  <cols>
    <col min="1" max="1" width="22.44140625" customWidth="1"/>
    <col min="2" max="4" width="12.6640625" customWidth="1"/>
    <col min="5" max="5" width="35.6640625" customWidth="1"/>
  </cols>
  <sheetData>
    <row r="1" spans="1:5" ht="22.2">
      <c r="A1" s="3"/>
      <c r="B1" s="3"/>
      <c r="C1" s="7" t="s">
        <v>387</v>
      </c>
      <c r="D1" s="3"/>
      <c r="E1" s="3"/>
    </row>
    <row r="2" spans="1:5" ht="22.2">
      <c r="A2" s="3"/>
      <c r="B2" s="3"/>
      <c r="C2" s="8" t="s">
        <v>514</v>
      </c>
      <c r="D2" s="3"/>
      <c r="E2" s="3"/>
    </row>
    <row r="3" spans="1:5" ht="16.8" thickBot="1">
      <c r="A3" s="132"/>
      <c r="B3" s="133"/>
      <c r="C3" s="102" t="s">
        <v>389</v>
      </c>
      <c r="D3" s="133"/>
      <c r="E3" s="2" t="s">
        <v>515</v>
      </c>
    </row>
    <row r="4" spans="1:5" ht="16.8" thickBot="1">
      <c r="A4" s="134" t="s">
        <v>516</v>
      </c>
      <c r="B4" s="135" t="s">
        <v>517</v>
      </c>
      <c r="C4" s="135" t="s">
        <v>88</v>
      </c>
      <c r="D4" s="135" t="s">
        <v>500</v>
      </c>
      <c r="E4" s="136" t="s">
        <v>501</v>
      </c>
    </row>
    <row r="5" spans="1:5">
      <c r="A5" s="82" t="s">
        <v>518</v>
      </c>
      <c r="B5" s="61">
        <v>0</v>
      </c>
      <c r="C5" s="61">
        <v>0</v>
      </c>
      <c r="D5" s="61">
        <f t="shared" ref="D5:D18" si="0">C5-B5</f>
        <v>0</v>
      </c>
      <c r="E5" s="122"/>
    </row>
    <row r="6" spans="1:5">
      <c r="A6" s="97" t="s">
        <v>519</v>
      </c>
      <c r="B6" s="69">
        <v>221</v>
      </c>
      <c r="C6" s="69">
        <v>199</v>
      </c>
      <c r="D6" s="69">
        <f t="shared" si="0"/>
        <v>-22</v>
      </c>
      <c r="E6" s="125"/>
    </row>
    <row r="7" spans="1:5">
      <c r="A7" s="64" t="s">
        <v>520</v>
      </c>
      <c r="B7" s="65">
        <v>143</v>
      </c>
      <c r="C7" s="65">
        <v>133</v>
      </c>
      <c r="D7" s="65">
        <f t="shared" si="0"/>
        <v>-10</v>
      </c>
      <c r="E7" s="111"/>
    </row>
    <row r="8" spans="1:5">
      <c r="A8" s="64" t="s">
        <v>521</v>
      </c>
      <c r="B8" s="65">
        <v>11</v>
      </c>
      <c r="C8" s="65">
        <v>10</v>
      </c>
      <c r="D8" s="65">
        <f t="shared" si="0"/>
        <v>-1</v>
      </c>
      <c r="E8" s="111"/>
    </row>
    <row r="9" spans="1:5">
      <c r="A9" s="64" t="s">
        <v>522</v>
      </c>
      <c r="B9" s="65">
        <v>18</v>
      </c>
      <c r="C9" s="65">
        <v>18</v>
      </c>
      <c r="D9" s="65">
        <f t="shared" si="0"/>
        <v>0</v>
      </c>
      <c r="E9" s="111"/>
    </row>
    <row r="10" spans="1:5">
      <c r="A10" s="64" t="s">
        <v>523</v>
      </c>
      <c r="B10" s="65">
        <v>43</v>
      </c>
      <c r="C10" s="65">
        <v>33</v>
      </c>
      <c r="D10" s="65">
        <f t="shared" si="0"/>
        <v>-10</v>
      </c>
      <c r="E10" s="111"/>
    </row>
    <row r="11" spans="1:5">
      <c r="A11" s="64" t="s">
        <v>524</v>
      </c>
      <c r="B11" s="65">
        <v>6</v>
      </c>
      <c r="C11" s="65">
        <v>5</v>
      </c>
      <c r="D11" s="65">
        <f t="shared" si="0"/>
        <v>-1</v>
      </c>
      <c r="E11" s="111"/>
    </row>
    <row r="12" spans="1:5">
      <c r="A12" s="97" t="s">
        <v>525</v>
      </c>
      <c r="B12" s="69">
        <v>684</v>
      </c>
      <c r="C12" s="69">
        <v>503</v>
      </c>
      <c r="D12" s="69">
        <f t="shared" si="0"/>
        <v>-181</v>
      </c>
      <c r="E12" s="125"/>
    </row>
    <row r="13" spans="1:5">
      <c r="A13" s="64" t="s">
        <v>526</v>
      </c>
      <c r="B13" s="65">
        <v>684</v>
      </c>
      <c r="C13" s="65">
        <v>503</v>
      </c>
      <c r="D13" s="65">
        <f t="shared" si="0"/>
        <v>-181</v>
      </c>
      <c r="E13" s="111"/>
    </row>
    <row r="14" spans="1:5">
      <c r="A14" s="97" t="s">
        <v>527</v>
      </c>
      <c r="B14" s="69">
        <v>10</v>
      </c>
      <c r="C14" s="69">
        <v>3</v>
      </c>
      <c r="D14" s="69">
        <f t="shared" si="0"/>
        <v>-7</v>
      </c>
      <c r="E14" s="125"/>
    </row>
    <row r="15" spans="1:5">
      <c r="A15" s="64" t="s">
        <v>528</v>
      </c>
      <c r="B15" s="65">
        <v>10</v>
      </c>
      <c r="C15" s="65">
        <v>3</v>
      </c>
      <c r="D15" s="65">
        <f t="shared" si="0"/>
        <v>-7</v>
      </c>
      <c r="E15" s="111"/>
    </row>
    <row r="16" spans="1:5">
      <c r="A16" s="97" t="s">
        <v>529</v>
      </c>
      <c r="B16" s="69">
        <v>250</v>
      </c>
      <c r="C16" s="69">
        <v>209</v>
      </c>
      <c r="D16" s="69">
        <f t="shared" si="0"/>
        <v>-41</v>
      </c>
      <c r="E16" s="125"/>
    </row>
    <row r="17" spans="1:5">
      <c r="A17" s="64" t="s">
        <v>530</v>
      </c>
      <c r="B17" s="65">
        <v>250</v>
      </c>
      <c r="C17" s="65">
        <v>209</v>
      </c>
      <c r="D17" s="65">
        <f t="shared" si="0"/>
        <v>-41</v>
      </c>
      <c r="E17" s="111"/>
    </row>
    <row r="18" spans="1:5" ht="16.8" thickBot="1">
      <c r="A18" s="126" t="s">
        <v>275</v>
      </c>
      <c r="B18" s="73">
        <v>1165</v>
      </c>
      <c r="C18" s="73">
        <v>914</v>
      </c>
      <c r="D18" s="73">
        <f t="shared" si="0"/>
        <v>-251</v>
      </c>
      <c r="E18" s="128"/>
    </row>
    <row r="19" spans="1:5">
      <c r="A19" s="171" t="s">
        <v>531</v>
      </c>
      <c r="B19" s="171"/>
      <c r="C19" s="171"/>
      <c r="D19" s="171"/>
      <c r="E19" s="171"/>
    </row>
  </sheetData>
  <mergeCells count="1">
    <mergeCell ref="A19:E19"/>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H32" sqref="H32"/>
    </sheetView>
  </sheetViews>
  <sheetFormatPr defaultColWidth="9" defaultRowHeight="16.2"/>
  <cols>
    <col min="1" max="1" width="30.6640625" style="101" customWidth="1"/>
    <col min="2" max="11" width="15.6640625" style="101" customWidth="1"/>
    <col min="12" max="13" width="15.6640625" style="118" customWidth="1"/>
    <col min="14" max="16384" width="9" style="90"/>
  </cols>
  <sheetData>
    <row r="1" spans="1:13" ht="22.2">
      <c r="A1" s="129"/>
      <c r="B1" s="129"/>
      <c r="C1" s="7" t="s">
        <v>387</v>
      </c>
      <c r="D1" s="129"/>
      <c r="E1" s="129"/>
      <c r="F1" s="129"/>
      <c r="G1" s="129"/>
      <c r="H1" s="129"/>
      <c r="I1" s="129"/>
      <c r="J1" s="129"/>
      <c r="K1" s="129"/>
      <c r="L1" s="117"/>
      <c r="M1" s="117"/>
    </row>
    <row r="2" spans="1:13" ht="22.2">
      <c r="A2" s="106"/>
      <c r="B2" s="106"/>
      <c r="C2" s="8" t="s">
        <v>539</v>
      </c>
      <c r="D2" s="106"/>
      <c r="E2" s="106"/>
      <c r="F2" s="106"/>
      <c r="G2" s="106"/>
      <c r="H2" s="106"/>
      <c r="I2" s="106"/>
      <c r="J2" s="106"/>
      <c r="K2" s="106"/>
      <c r="L2" s="117"/>
      <c r="M2" s="117"/>
    </row>
    <row r="3" spans="1:13" ht="16.8" thickBot="1">
      <c r="A3" s="6"/>
      <c r="B3" s="9"/>
      <c r="C3" s="102" t="s">
        <v>389</v>
      </c>
      <c r="D3" s="9"/>
      <c r="E3" s="9"/>
      <c r="F3" s="9"/>
      <c r="G3" s="9"/>
      <c r="H3" s="9"/>
      <c r="I3" s="9"/>
      <c r="J3" s="9"/>
      <c r="K3" s="78"/>
      <c r="M3" s="78" t="s">
        <v>12</v>
      </c>
    </row>
    <row r="4" spans="1:13">
      <c r="A4" s="172" t="s">
        <v>540</v>
      </c>
      <c r="B4" s="186" t="s">
        <v>541</v>
      </c>
      <c r="C4" s="186"/>
      <c r="D4" s="186"/>
      <c r="E4" s="186"/>
      <c r="F4" s="186"/>
      <c r="G4" s="186"/>
      <c r="H4" s="186"/>
      <c r="I4" s="186"/>
      <c r="J4" s="186"/>
      <c r="K4" s="186"/>
      <c r="L4" s="186"/>
      <c r="M4" s="188"/>
    </row>
    <row r="5" spans="1:13">
      <c r="A5" s="216"/>
      <c r="B5" s="215" t="s">
        <v>542</v>
      </c>
      <c r="C5" s="218" t="s">
        <v>543</v>
      </c>
      <c r="D5" s="218" t="s">
        <v>544</v>
      </c>
      <c r="E5" s="218" t="s">
        <v>545</v>
      </c>
      <c r="F5" s="218" t="s">
        <v>546</v>
      </c>
      <c r="G5" s="218" t="s">
        <v>547</v>
      </c>
      <c r="H5" s="218" t="s">
        <v>548</v>
      </c>
      <c r="I5" s="218" t="s">
        <v>549</v>
      </c>
      <c r="J5" s="218" t="s">
        <v>550</v>
      </c>
      <c r="K5" s="215" t="s">
        <v>551</v>
      </c>
      <c r="L5" s="218" t="s">
        <v>552</v>
      </c>
      <c r="M5" s="217" t="s">
        <v>553</v>
      </c>
    </row>
    <row r="6" spans="1:13" ht="16.8" thickBot="1">
      <c r="A6" s="174"/>
      <c r="B6" s="187"/>
      <c r="C6" s="187"/>
      <c r="D6" s="193"/>
      <c r="E6" s="187"/>
      <c r="F6" s="193"/>
      <c r="G6" s="187"/>
      <c r="H6" s="193"/>
      <c r="I6" s="193"/>
      <c r="J6" s="193"/>
      <c r="K6" s="187"/>
      <c r="L6" s="187"/>
      <c r="M6" s="194"/>
    </row>
    <row r="7" spans="1:13">
      <c r="A7" s="82" t="s">
        <v>518</v>
      </c>
      <c r="B7" s="141">
        <v>886447000</v>
      </c>
      <c r="C7" s="61"/>
      <c r="D7" s="61">
        <v>7647000</v>
      </c>
      <c r="E7" s="61"/>
      <c r="F7" s="61">
        <v>129235000</v>
      </c>
      <c r="G7" s="61">
        <v>77613000</v>
      </c>
      <c r="H7" s="61"/>
      <c r="I7" s="61">
        <v>100550000</v>
      </c>
      <c r="J7" s="141"/>
      <c r="K7" s="61">
        <v>1201492000</v>
      </c>
      <c r="L7" s="61">
        <v>155452000</v>
      </c>
      <c r="M7" s="96">
        <v>1356944000</v>
      </c>
    </row>
    <row r="8" spans="1:13">
      <c r="A8" s="64" t="s">
        <v>532</v>
      </c>
      <c r="B8" s="65">
        <v>743191000</v>
      </c>
      <c r="C8" s="65"/>
      <c r="D8" s="65">
        <v>274000</v>
      </c>
      <c r="E8" s="65"/>
      <c r="F8" s="65">
        <v>93089000</v>
      </c>
      <c r="G8" s="65">
        <v>63609000</v>
      </c>
      <c r="H8" s="65"/>
      <c r="I8" s="65">
        <v>78794000</v>
      </c>
      <c r="J8" s="65"/>
      <c r="K8" s="65">
        <v>978957000</v>
      </c>
      <c r="L8" s="65">
        <v>155452000</v>
      </c>
      <c r="M8" s="99">
        <v>1134409000</v>
      </c>
    </row>
    <row r="9" spans="1:13">
      <c r="A9" s="64" t="s">
        <v>533</v>
      </c>
      <c r="B9" s="65">
        <v>743191000</v>
      </c>
      <c r="C9" s="65"/>
      <c r="D9" s="65">
        <v>274000</v>
      </c>
      <c r="E9" s="65"/>
      <c r="F9" s="65">
        <v>93089000</v>
      </c>
      <c r="G9" s="65">
        <v>63609000</v>
      </c>
      <c r="H9" s="65"/>
      <c r="I9" s="65">
        <v>78794000</v>
      </c>
      <c r="J9" s="65"/>
      <c r="K9" s="65">
        <v>978957000</v>
      </c>
      <c r="L9" s="65"/>
      <c r="M9" s="99">
        <v>978957000</v>
      </c>
    </row>
    <row r="10" spans="1:13">
      <c r="A10" s="64" t="s">
        <v>534</v>
      </c>
      <c r="B10" s="65"/>
      <c r="C10" s="65"/>
      <c r="D10" s="65"/>
      <c r="E10" s="65"/>
      <c r="F10" s="65"/>
      <c r="G10" s="65"/>
      <c r="H10" s="65"/>
      <c r="I10" s="65"/>
      <c r="J10" s="65"/>
      <c r="K10" s="65"/>
      <c r="L10" s="65">
        <v>155452000</v>
      </c>
      <c r="M10" s="99">
        <v>155452000</v>
      </c>
    </row>
    <row r="11" spans="1:13">
      <c r="A11" s="64" t="s">
        <v>535</v>
      </c>
      <c r="B11" s="65">
        <v>143256000</v>
      </c>
      <c r="C11" s="65"/>
      <c r="D11" s="65">
        <v>7158000</v>
      </c>
      <c r="E11" s="65"/>
      <c r="F11" s="65">
        <v>36146000</v>
      </c>
      <c r="G11" s="65">
        <v>14004000</v>
      </c>
      <c r="H11" s="65"/>
      <c r="I11" s="65">
        <v>21756000</v>
      </c>
      <c r="J11" s="65"/>
      <c r="K11" s="65">
        <v>222320000</v>
      </c>
      <c r="L11" s="65"/>
      <c r="M11" s="99">
        <v>222320000</v>
      </c>
    </row>
    <row r="12" spans="1:13">
      <c r="A12" s="64" t="s">
        <v>533</v>
      </c>
      <c r="B12" s="65">
        <v>143256000</v>
      </c>
      <c r="C12" s="65"/>
      <c r="D12" s="65">
        <v>7158000</v>
      </c>
      <c r="E12" s="65"/>
      <c r="F12" s="65">
        <v>36146000</v>
      </c>
      <c r="G12" s="65">
        <v>14004000</v>
      </c>
      <c r="H12" s="65"/>
      <c r="I12" s="65">
        <v>21756000</v>
      </c>
      <c r="J12" s="65"/>
      <c r="K12" s="65">
        <v>222320000</v>
      </c>
      <c r="L12" s="65"/>
      <c r="M12" s="99">
        <v>222320000</v>
      </c>
    </row>
    <row r="13" spans="1:13">
      <c r="A13" s="64" t="s">
        <v>536</v>
      </c>
      <c r="B13" s="65"/>
      <c r="C13" s="65"/>
      <c r="D13" s="65">
        <v>215000</v>
      </c>
      <c r="E13" s="65"/>
      <c r="F13" s="65"/>
      <c r="G13" s="65"/>
      <c r="H13" s="65"/>
      <c r="I13" s="65"/>
      <c r="J13" s="65"/>
      <c r="K13" s="65">
        <v>215000</v>
      </c>
      <c r="L13" s="65"/>
      <c r="M13" s="99">
        <v>215000</v>
      </c>
    </row>
    <row r="14" spans="1:13">
      <c r="A14" s="64" t="s">
        <v>533</v>
      </c>
      <c r="B14" s="65"/>
      <c r="C14" s="65"/>
      <c r="D14" s="65">
        <v>215000</v>
      </c>
      <c r="E14" s="65"/>
      <c r="F14" s="65"/>
      <c r="G14" s="65"/>
      <c r="H14" s="65"/>
      <c r="I14" s="65"/>
      <c r="J14" s="65"/>
      <c r="K14" s="65">
        <v>215000</v>
      </c>
      <c r="L14" s="65"/>
      <c r="M14" s="99">
        <v>215000</v>
      </c>
    </row>
    <row r="15" spans="1:13" ht="16.8" thickBot="1">
      <c r="A15" s="126" t="s">
        <v>537</v>
      </c>
      <c r="B15" s="73">
        <v>886447000</v>
      </c>
      <c r="C15" s="73"/>
      <c r="D15" s="73">
        <v>7647000</v>
      </c>
      <c r="E15" s="73"/>
      <c r="F15" s="73">
        <v>129235000</v>
      </c>
      <c r="G15" s="73">
        <v>77613000</v>
      </c>
      <c r="H15" s="73"/>
      <c r="I15" s="73">
        <v>100550000</v>
      </c>
      <c r="J15" s="73"/>
      <c r="K15" s="73">
        <v>1201492000</v>
      </c>
      <c r="L15" s="73">
        <v>155452000</v>
      </c>
      <c r="M15" s="142">
        <v>1356944000</v>
      </c>
    </row>
    <row r="16" spans="1:13" ht="22.2">
      <c r="A16" s="129"/>
      <c r="B16" s="129"/>
      <c r="C16" s="7" t="s">
        <v>387</v>
      </c>
      <c r="D16" s="129"/>
      <c r="E16" s="129"/>
      <c r="F16" s="129"/>
      <c r="G16" s="129"/>
      <c r="H16" s="129"/>
      <c r="I16" s="129"/>
      <c r="J16" s="129"/>
      <c r="K16" s="129"/>
      <c r="L16" s="117"/>
      <c r="M16" s="117"/>
    </row>
    <row r="17" spans="1:13" ht="22.2">
      <c r="A17" s="106"/>
      <c r="B17" s="106"/>
      <c r="C17" s="8" t="s">
        <v>554</v>
      </c>
      <c r="D17" s="106"/>
      <c r="E17" s="106"/>
      <c r="F17" s="106"/>
      <c r="G17" s="106"/>
      <c r="H17" s="106"/>
      <c r="I17" s="106"/>
      <c r="J17" s="106"/>
      <c r="K17" s="106"/>
      <c r="L17" s="117"/>
      <c r="M17" s="117"/>
    </row>
    <row r="18" spans="1:13" ht="16.8" thickBot="1">
      <c r="A18" s="6"/>
      <c r="B18" s="9"/>
      <c r="C18" s="102" t="s">
        <v>389</v>
      </c>
      <c r="D18" s="9"/>
      <c r="E18" s="9"/>
      <c r="F18" s="9"/>
      <c r="G18" s="9"/>
      <c r="H18" s="9"/>
      <c r="I18" s="9"/>
      <c r="J18" s="9"/>
      <c r="K18" s="78"/>
      <c r="M18" s="78" t="s">
        <v>12</v>
      </c>
    </row>
    <row r="19" spans="1:13">
      <c r="A19" s="172" t="s">
        <v>540</v>
      </c>
      <c r="B19" s="186" t="s">
        <v>555</v>
      </c>
      <c r="C19" s="186"/>
      <c r="D19" s="186"/>
      <c r="E19" s="186"/>
      <c r="F19" s="186"/>
      <c r="G19" s="186"/>
      <c r="H19" s="186"/>
      <c r="I19" s="186"/>
      <c r="J19" s="186"/>
      <c r="K19" s="186"/>
      <c r="L19" s="186"/>
      <c r="M19" s="188"/>
    </row>
    <row r="20" spans="1:13">
      <c r="A20" s="216"/>
      <c r="B20" s="215" t="s">
        <v>542</v>
      </c>
      <c r="C20" s="218" t="s">
        <v>543</v>
      </c>
      <c r="D20" s="218" t="s">
        <v>544</v>
      </c>
      <c r="E20" s="218" t="s">
        <v>545</v>
      </c>
      <c r="F20" s="218" t="s">
        <v>546</v>
      </c>
      <c r="G20" s="218" t="s">
        <v>547</v>
      </c>
      <c r="H20" s="218" t="s">
        <v>548</v>
      </c>
      <c r="I20" s="218" t="s">
        <v>549</v>
      </c>
      <c r="J20" s="218" t="s">
        <v>550</v>
      </c>
      <c r="K20" s="215" t="s">
        <v>551</v>
      </c>
      <c r="L20" s="218" t="s">
        <v>552</v>
      </c>
      <c r="M20" s="217" t="s">
        <v>553</v>
      </c>
    </row>
    <row r="21" spans="1:13" ht="16.8" thickBot="1">
      <c r="A21" s="174"/>
      <c r="B21" s="187"/>
      <c r="C21" s="187"/>
      <c r="D21" s="193"/>
      <c r="E21" s="187"/>
      <c r="F21" s="193"/>
      <c r="G21" s="187"/>
      <c r="H21" s="193"/>
      <c r="I21" s="193"/>
      <c r="J21" s="193"/>
      <c r="K21" s="187"/>
      <c r="L21" s="187"/>
      <c r="M21" s="194"/>
    </row>
    <row r="22" spans="1:13">
      <c r="A22" s="82" t="s">
        <v>518</v>
      </c>
      <c r="B22" s="61">
        <v>864107438</v>
      </c>
      <c r="C22" s="61"/>
      <c r="D22" s="61">
        <v>7254841</v>
      </c>
      <c r="E22" s="61"/>
      <c r="F22" s="61">
        <v>119742874</v>
      </c>
      <c r="G22" s="61">
        <v>79633901</v>
      </c>
      <c r="H22" s="61"/>
      <c r="I22" s="61">
        <v>94359653</v>
      </c>
      <c r="J22" s="61"/>
      <c r="K22" s="61">
        <v>1165098707</v>
      </c>
      <c r="L22" s="61">
        <v>161503084</v>
      </c>
      <c r="M22" s="96">
        <v>1326601791</v>
      </c>
    </row>
    <row r="23" spans="1:13">
      <c r="A23" s="64" t="s">
        <v>532</v>
      </c>
      <c r="B23" s="65">
        <v>730174979</v>
      </c>
      <c r="C23" s="65"/>
      <c r="D23" s="65">
        <v>233189</v>
      </c>
      <c r="E23" s="65"/>
      <c r="F23" s="65">
        <v>85814820</v>
      </c>
      <c r="G23" s="65">
        <v>63060001</v>
      </c>
      <c r="H23" s="65"/>
      <c r="I23" s="65">
        <v>74834056</v>
      </c>
      <c r="J23" s="65"/>
      <c r="K23" s="65">
        <v>954117045</v>
      </c>
      <c r="L23" s="65">
        <v>161503084</v>
      </c>
      <c r="M23" s="99">
        <v>1115620129</v>
      </c>
    </row>
    <row r="24" spans="1:13">
      <c r="A24" s="64" t="s">
        <v>533</v>
      </c>
      <c r="B24" s="65">
        <v>730174979</v>
      </c>
      <c r="C24" s="65"/>
      <c r="D24" s="65">
        <v>233189</v>
      </c>
      <c r="E24" s="65"/>
      <c r="F24" s="65">
        <v>85814820</v>
      </c>
      <c r="G24" s="65">
        <v>63060001</v>
      </c>
      <c r="H24" s="65"/>
      <c r="I24" s="65">
        <v>74834056</v>
      </c>
      <c r="J24" s="65"/>
      <c r="K24" s="65">
        <v>954117045</v>
      </c>
      <c r="L24" s="65"/>
      <c r="M24" s="99">
        <v>954117045</v>
      </c>
    </row>
    <row r="25" spans="1:13">
      <c r="A25" s="64" t="s">
        <v>534</v>
      </c>
      <c r="B25" s="65"/>
      <c r="C25" s="65"/>
      <c r="D25" s="65"/>
      <c r="E25" s="65"/>
      <c r="F25" s="65"/>
      <c r="G25" s="65"/>
      <c r="H25" s="65"/>
      <c r="I25" s="65"/>
      <c r="J25" s="65"/>
      <c r="K25" s="65"/>
      <c r="L25" s="65">
        <v>161503084</v>
      </c>
      <c r="M25" s="99">
        <v>161503084</v>
      </c>
    </row>
    <row r="26" spans="1:13">
      <c r="A26" s="64" t="s">
        <v>535</v>
      </c>
      <c r="B26" s="65">
        <v>133932459</v>
      </c>
      <c r="C26" s="65"/>
      <c r="D26" s="65">
        <v>6814341</v>
      </c>
      <c r="E26" s="65"/>
      <c r="F26" s="65">
        <v>33928054</v>
      </c>
      <c r="G26" s="65">
        <v>16573900</v>
      </c>
      <c r="H26" s="65"/>
      <c r="I26" s="65">
        <v>19524329</v>
      </c>
      <c r="J26" s="65"/>
      <c r="K26" s="65">
        <v>210773083</v>
      </c>
      <c r="L26" s="65"/>
      <c r="M26" s="99">
        <v>210773083</v>
      </c>
    </row>
    <row r="27" spans="1:13">
      <c r="A27" s="64" t="s">
        <v>533</v>
      </c>
      <c r="B27" s="65">
        <v>133932459</v>
      </c>
      <c r="C27" s="65"/>
      <c r="D27" s="65">
        <v>6814341</v>
      </c>
      <c r="E27" s="65"/>
      <c r="F27" s="65">
        <v>33928054</v>
      </c>
      <c r="G27" s="65">
        <v>16573900</v>
      </c>
      <c r="H27" s="65"/>
      <c r="I27" s="65">
        <v>19524329</v>
      </c>
      <c r="J27" s="65"/>
      <c r="K27" s="65">
        <v>210773083</v>
      </c>
      <c r="L27" s="65"/>
      <c r="M27" s="99">
        <v>210773083</v>
      </c>
    </row>
    <row r="28" spans="1:13">
      <c r="A28" s="64" t="s">
        <v>536</v>
      </c>
      <c r="B28" s="65"/>
      <c r="C28" s="65"/>
      <c r="D28" s="65">
        <v>207311</v>
      </c>
      <c r="E28" s="65"/>
      <c r="F28" s="65"/>
      <c r="G28" s="65"/>
      <c r="H28" s="65"/>
      <c r="I28" s="65">
        <v>1268</v>
      </c>
      <c r="J28" s="65"/>
      <c r="K28" s="65">
        <v>208579</v>
      </c>
      <c r="L28" s="65"/>
      <c r="M28" s="99">
        <v>208579</v>
      </c>
    </row>
    <row r="29" spans="1:13">
      <c r="A29" s="64" t="s">
        <v>533</v>
      </c>
      <c r="B29" s="65"/>
      <c r="C29" s="65"/>
      <c r="D29" s="65">
        <v>207311</v>
      </c>
      <c r="E29" s="65"/>
      <c r="F29" s="65"/>
      <c r="G29" s="65"/>
      <c r="H29" s="65"/>
      <c r="I29" s="65">
        <v>1268</v>
      </c>
      <c r="J29" s="65"/>
      <c r="K29" s="65">
        <v>208579</v>
      </c>
      <c r="L29" s="65"/>
      <c r="M29" s="99">
        <v>208579</v>
      </c>
    </row>
    <row r="30" spans="1:13" ht="16.8" thickBot="1">
      <c r="A30" s="126" t="s">
        <v>537</v>
      </c>
      <c r="B30" s="73">
        <v>864107438</v>
      </c>
      <c r="C30" s="73"/>
      <c r="D30" s="73">
        <v>7254841</v>
      </c>
      <c r="E30" s="73"/>
      <c r="F30" s="73">
        <v>119742874</v>
      </c>
      <c r="G30" s="73">
        <v>79633901</v>
      </c>
      <c r="H30" s="73"/>
      <c r="I30" s="73">
        <v>94359653</v>
      </c>
      <c r="J30" s="73"/>
      <c r="K30" s="73">
        <v>1165098707</v>
      </c>
      <c r="L30" s="73">
        <v>161503084</v>
      </c>
      <c r="M30" s="142">
        <v>1326601791</v>
      </c>
    </row>
    <row r="31" spans="1:13">
      <c r="A31" s="171" t="s">
        <v>538</v>
      </c>
      <c r="B31" s="171"/>
      <c r="C31" s="171"/>
      <c r="D31" s="171"/>
      <c r="E31" s="171"/>
      <c r="F31" s="171"/>
    </row>
  </sheetData>
  <mergeCells count="29">
    <mergeCell ref="A4:A6"/>
    <mergeCell ref="B4:M4"/>
    <mergeCell ref="B5:B6"/>
    <mergeCell ref="C5:C6"/>
    <mergeCell ref="D5:D6"/>
    <mergeCell ref="E5:E6"/>
    <mergeCell ref="F5:F6"/>
    <mergeCell ref="G5:G6"/>
    <mergeCell ref="H5:H6"/>
    <mergeCell ref="I5:I6"/>
    <mergeCell ref="J5:J6"/>
    <mergeCell ref="K5:K6"/>
    <mergeCell ref="L5:L6"/>
    <mergeCell ref="M5:M6"/>
    <mergeCell ref="A19:A21"/>
    <mergeCell ref="B19:M19"/>
    <mergeCell ref="B20:B21"/>
    <mergeCell ref="C20:C21"/>
    <mergeCell ref="D20:D21"/>
    <mergeCell ref="E20:E21"/>
    <mergeCell ref="L20:L21"/>
    <mergeCell ref="M20:M21"/>
    <mergeCell ref="A31:F31"/>
    <mergeCell ref="F20:F21"/>
    <mergeCell ref="G20:G21"/>
    <mergeCell ref="H20:H21"/>
    <mergeCell ref="I20:I21"/>
    <mergeCell ref="J20:J21"/>
    <mergeCell ref="K20:K21"/>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J18" sqref="J18"/>
    </sheetView>
  </sheetViews>
  <sheetFormatPr defaultColWidth="9" defaultRowHeight="16.2"/>
  <cols>
    <col min="1" max="1" width="14.44140625" style="101" customWidth="1"/>
    <col min="2" max="2" width="9.6640625" style="101" customWidth="1"/>
    <col min="3" max="3" width="15.6640625" style="101" customWidth="1"/>
    <col min="4" max="4" width="9.6640625" style="101" customWidth="1"/>
    <col min="5" max="5" width="15.6640625" style="101" customWidth="1"/>
    <col min="6" max="6" width="9.6640625" style="101" customWidth="1"/>
    <col min="7" max="7" width="8.6640625" style="101" customWidth="1"/>
    <col min="8" max="8" width="15.6640625" style="101" customWidth="1"/>
    <col min="9" max="9" width="8.6640625" style="101" customWidth="1"/>
    <col min="10" max="10" width="24.109375" style="101" customWidth="1"/>
    <col min="11" max="16384" width="9" style="90"/>
  </cols>
  <sheetData>
    <row r="1" spans="1:10" ht="22.2">
      <c r="A1" s="106"/>
      <c r="B1" s="106"/>
      <c r="C1" s="106"/>
      <c r="D1" s="106"/>
      <c r="E1" s="7" t="s">
        <v>387</v>
      </c>
      <c r="F1" s="106"/>
      <c r="G1" s="106"/>
      <c r="H1" s="106"/>
      <c r="I1" s="106"/>
      <c r="J1" s="106"/>
    </row>
    <row r="2" spans="1:10" ht="22.2">
      <c r="A2" s="106"/>
      <c r="B2" s="106"/>
      <c r="C2" s="106"/>
      <c r="D2" s="106"/>
      <c r="E2" s="8" t="s">
        <v>556</v>
      </c>
      <c r="F2" s="106"/>
      <c r="G2" s="106"/>
      <c r="H2" s="106"/>
      <c r="I2" s="106"/>
      <c r="J2" s="106"/>
    </row>
    <row r="3" spans="1:10" ht="16.8" thickBot="1">
      <c r="A3" s="6"/>
      <c r="B3" s="9"/>
      <c r="C3" s="9"/>
      <c r="D3" s="9"/>
      <c r="E3" s="102" t="s">
        <v>389</v>
      </c>
      <c r="F3" s="9"/>
      <c r="G3" s="9"/>
      <c r="H3" s="9"/>
      <c r="I3" s="9"/>
      <c r="J3" s="78" t="s">
        <v>12</v>
      </c>
    </row>
    <row r="4" spans="1:10">
      <c r="A4" s="225" t="s">
        <v>557</v>
      </c>
      <c r="B4" s="192" t="s">
        <v>280</v>
      </c>
      <c r="C4" s="192"/>
      <c r="D4" s="192" t="s">
        <v>558</v>
      </c>
      <c r="E4" s="192"/>
      <c r="F4" s="192" t="s">
        <v>301</v>
      </c>
      <c r="G4" s="192"/>
      <c r="H4" s="192"/>
      <c r="I4" s="192"/>
      <c r="J4" s="222" t="s">
        <v>559</v>
      </c>
    </row>
    <row r="5" spans="1:10" ht="16.8" thickBot="1">
      <c r="A5" s="226"/>
      <c r="B5" s="59" t="s">
        <v>560</v>
      </c>
      <c r="C5" s="59" t="s">
        <v>284</v>
      </c>
      <c r="D5" s="59" t="s">
        <v>560</v>
      </c>
      <c r="E5" s="59" t="s">
        <v>284</v>
      </c>
      <c r="F5" s="59" t="s">
        <v>560</v>
      </c>
      <c r="G5" s="59" t="s">
        <v>285</v>
      </c>
      <c r="H5" s="59" t="s">
        <v>284</v>
      </c>
      <c r="I5" s="59" t="s">
        <v>285</v>
      </c>
      <c r="J5" s="224"/>
    </row>
    <row r="6" spans="1:10" ht="145.80000000000001">
      <c r="A6" s="137" t="s">
        <v>561</v>
      </c>
      <c r="B6" s="108">
        <v>1</v>
      </c>
      <c r="C6" s="108">
        <v>3240000</v>
      </c>
      <c r="D6" s="108">
        <v>1</v>
      </c>
      <c r="E6" s="108">
        <v>3580000</v>
      </c>
      <c r="F6" s="108">
        <f>D6-B6</f>
        <v>0</v>
      </c>
      <c r="G6" s="143">
        <f>IF(B6=0,"",ROUND(F6*100/B6,2))</f>
        <v>0</v>
      </c>
      <c r="H6" s="108">
        <f>E6-C6</f>
        <v>340000</v>
      </c>
      <c r="I6" s="143">
        <f>IF(C6=0,"",ROUND(H6*100/C6,2))</f>
        <v>10.49</v>
      </c>
      <c r="J6" s="138" t="s">
        <v>562</v>
      </c>
    </row>
    <row r="7" spans="1:10" ht="16.8" thickBot="1">
      <c r="A7" s="126" t="s">
        <v>275</v>
      </c>
      <c r="B7" s="73">
        <v>1</v>
      </c>
      <c r="C7" s="73">
        <v>3240000</v>
      </c>
      <c r="D7" s="73">
        <v>1</v>
      </c>
      <c r="E7" s="73">
        <v>3580000</v>
      </c>
      <c r="F7" s="73">
        <f>D7-B7</f>
        <v>0</v>
      </c>
      <c r="G7" s="74">
        <f>IF(B7=0,"",ROUND(F7*100/B7,2))</f>
        <v>0</v>
      </c>
      <c r="H7" s="73">
        <f>E7-C7</f>
        <v>340000</v>
      </c>
      <c r="I7" s="74">
        <f>IF(C7=0,"",ROUND(H7*100/C7,2))</f>
        <v>10.49</v>
      </c>
      <c r="J7" s="144"/>
    </row>
    <row r="8" spans="1:10">
      <c r="A8" s="171" t="s">
        <v>563</v>
      </c>
      <c r="B8" s="171"/>
      <c r="C8" s="171"/>
      <c r="D8" s="171"/>
      <c r="E8" s="171"/>
      <c r="F8" s="171"/>
      <c r="G8" s="171"/>
      <c r="H8" s="171"/>
      <c r="I8" s="171"/>
      <c r="J8" s="171"/>
    </row>
  </sheetData>
  <mergeCells count="6">
    <mergeCell ref="A4:A5"/>
    <mergeCell ref="B4:C4"/>
    <mergeCell ref="D4:E4"/>
    <mergeCell ref="F4:I4"/>
    <mergeCell ref="J4:J5"/>
    <mergeCell ref="A8:J8"/>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election activeCell="H2" sqref="H2"/>
    </sheetView>
  </sheetViews>
  <sheetFormatPr defaultColWidth="9" defaultRowHeight="16.2"/>
  <cols>
    <col min="1" max="1" width="25.6640625" style="101" customWidth="1"/>
    <col min="2" max="7" width="15.77734375" style="101" customWidth="1"/>
    <col min="8" max="8" width="16" style="101" customWidth="1"/>
    <col min="9" max="9" width="15.77734375" style="101" customWidth="1"/>
    <col min="10" max="10" width="12.21875" style="101" customWidth="1"/>
    <col min="11" max="13" width="15.77734375" style="101" customWidth="1"/>
    <col min="14" max="14" width="29.109375" style="101" customWidth="1"/>
    <col min="15" max="16384" width="9" style="90"/>
  </cols>
  <sheetData>
    <row r="1" spans="1:14" ht="22.2">
      <c r="A1" s="106"/>
      <c r="B1" s="106"/>
      <c r="D1" s="106"/>
      <c r="E1" s="7"/>
      <c r="F1" s="7"/>
      <c r="G1" s="106"/>
      <c r="H1" s="7" t="s">
        <v>387</v>
      </c>
      <c r="I1" s="106"/>
      <c r="J1" s="106"/>
      <c r="K1" s="106"/>
      <c r="L1" s="106"/>
      <c r="M1" s="106"/>
      <c r="N1" s="106"/>
    </row>
    <row r="2" spans="1:14" ht="22.2">
      <c r="A2" s="106"/>
      <c r="B2" s="3"/>
      <c r="D2" s="3"/>
      <c r="E2" s="8"/>
      <c r="F2" s="8"/>
      <c r="G2" s="106"/>
      <c r="H2" s="8" t="s">
        <v>564</v>
      </c>
      <c r="I2" s="106"/>
      <c r="J2" s="106"/>
      <c r="K2" s="106"/>
      <c r="L2" s="106"/>
      <c r="M2" s="106"/>
      <c r="N2" s="106"/>
    </row>
    <row r="3" spans="1:14" ht="16.8" thickBot="1">
      <c r="A3" s="6"/>
      <c r="B3" s="5"/>
      <c r="D3" s="5"/>
      <c r="E3" s="5"/>
      <c r="F3" s="5"/>
      <c r="G3" s="5"/>
      <c r="H3" s="5" t="s">
        <v>565</v>
      </c>
      <c r="I3" s="5"/>
      <c r="J3" s="5"/>
      <c r="K3" s="5"/>
      <c r="L3" s="5"/>
      <c r="M3" s="5"/>
      <c r="N3" s="78" t="s">
        <v>12</v>
      </c>
    </row>
    <row r="4" spans="1:14">
      <c r="A4" s="235" t="s">
        <v>566</v>
      </c>
      <c r="B4" s="237" t="s">
        <v>567</v>
      </c>
      <c r="C4" s="237"/>
      <c r="D4" s="238" t="s">
        <v>568</v>
      </c>
      <c r="E4" s="237" t="s">
        <v>569</v>
      </c>
      <c r="F4" s="237"/>
      <c r="G4" s="237"/>
      <c r="H4" s="237"/>
      <c r="I4" s="237"/>
      <c r="J4" s="238" t="s">
        <v>570</v>
      </c>
      <c r="K4" s="240" t="s">
        <v>571</v>
      </c>
      <c r="L4" s="241"/>
      <c r="M4" s="241"/>
      <c r="N4" s="228" t="s">
        <v>559</v>
      </c>
    </row>
    <row r="5" spans="1:14">
      <c r="A5" s="236"/>
      <c r="B5" s="230" t="s">
        <v>572</v>
      </c>
      <c r="C5" s="230" t="s">
        <v>573</v>
      </c>
      <c r="D5" s="231"/>
      <c r="E5" s="230" t="s">
        <v>574</v>
      </c>
      <c r="F5" s="232" t="s">
        <v>575</v>
      </c>
      <c r="G5" s="233"/>
      <c r="H5" s="234"/>
      <c r="I5" s="230" t="s">
        <v>576</v>
      </c>
      <c r="J5" s="239"/>
      <c r="K5" s="230" t="s">
        <v>517</v>
      </c>
      <c r="L5" s="230" t="s">
        <v>88</v>
      </c>
      <c r="M5" s="230" t="s">
        <v>577</v>
      </c>
      <c r="N5" s="229"/>
    </row>
    <row r="6" spans="1:14">
      <c r="A6" s="236"/>
      <c r="B6" s="231"/>
      <c r="C6" s="231"/>
      <c r="D6" s="231"/>
      <c r="E6" s="231"/>
      <c r="F6" s="230" t="s">
        <v>517</v>
      </c>
      <c r="G6" s="230" t="s">
        <v>558</v>
      </c>
      <c r="H6" s="230" t="s">
        <v>578</v>
      </c>
      <c r="I6" s="231"/>
      <c r="J6" s="239"/>
      <c r="K6" s="231"/>
      <c r="L6" s="231"/>
      <c r="M6" s="231"/>
      <c r="N6" s="229"/>
    </row>
    <row r="7" spans="1:14" ht="16.8" thickBot="1">
      <c r="A7" s="236"/>
      <c r="B7" s="231"/>
      <c r="C7" s="231"/>
      <c r="D7" s="231"/>
      <c r="E7" s="231"/>
      <c r="F7" s="231"/>
      <c r="G7" s="231"/>
      <c r="H7" s="231"/>
      <c r="I7" s="231"/>
      <c r="J7" s="239"/>
      <c r="K7" s="231"/>
      <c r="L7" s="231"/>
      <c r="M7" s="231"/>
      <c r="N7" s="229"/>
    </row>
    <row r="8" spans="1:14" ht="64.8">
      <c r="A8" s="145" t="s">
        <v>579</v>
      </c>
      <c r="B8" s="146">
        <v>57388450</v>
      </c>
      <c r="C8" s="146">
        <v>5738845</v>
      </c>
      <c r="D8" s="146"/>
      <c r="E8" s="146">
        <v>200000</v>
      </c>
      <c r="F8" s="146"/>
      <c r="G8" s="146"/>
      <c r="H8" s="146"/>
      <c r="I8" s="146">
        <v>200000</v>
      </c>
      <c r="J8" s="147">
        <v>0.35</v>
      </c>
      <c r="K8" s="146"/>
      <c r="L8" s="146"/>
      <c r="M8" s="146"/>
      <c r="N8" s="148" t="s">
        <v>580</v>
      </c>
    </row>
    <row r="9" spans="1:14" ht="48.6">
      <c r="A9" s="149" t="s">
        <v>581</v>
      </c>
      <c r="B9" s="150">
        <v>38000000</v>
      </c>
      <c r="C9" s="150">
        <v>3800000</v>
      </c>
      <c r="D9" s="150"/>
      <c r="E9" s="150">
        <v>5000000</v>
      </c>
      <c r="F9" s="150"/>
      <c r="G9" s="150"/>
      <c r="H9" s="150"/>
      <c r="I9" s="150">
        <v>5000000</v>
      </c>
      <c r="J9" s="151">
        <v>13.16</v>
      </c>
      <c r="K9" s="150"/>
      <c r="L9" s="150"/>
      <c r="M9" s="150"/>
      <c r="N9" s="152" t="s">
        <v>582</v>
      </c>
    </row>
    <row r="10" spans="1:14" ht="64.8">
      <c r="A10" s="149" t="s">
        <v>583</v>
      </c>
      <c r="B10" s="150">
        <v>25000000</v>
      </c>
      <c r="C10" s="150">
        <v>2500000</v>
      </c>
      <c r="D10" s="150"/>
      <c r="E10" s="150">
        <v>500000</v>
      </c>
      <c r="F10" s="150"/>
      <c r="G10" s="150"/>
      <c r="H10" s="150"/>
      <c r="I10" s="150">
        <v>500000</v>
      </c>
      <c r="J10" s="151">
        <v>2</v>
      </c>
      <c r="K10" s="150"/>
      <c r="L10" s="150"/>
      <c r="M10" s="150"/>
      <c r="N10" s="152" t="s">
        <v>580</v>
      </c>
    </row>
    <row r="11" spans="1:14" ht="64.8">
      <c r="A11" s="149" t="s">
        <v>584</v>
      </c>
      <c r="B11" s="150">
        <v>17000000</v>
      </c>
      <c r="C11" s="150">
        <v>17000000</v>
      </c>
      <c r="D11" s="150"/>
      <c r="E11" s="150">
        <v>1275000</v>
      </c>
      <c r="F11" s="150"/>
      <c r="G11" s="150"/>
      <c r="H11" s="150"/>
      <c r="I11" s="150">
        <v>1275000</v>
      </c>
      <c r="J11" s="151">
        <v>7.5</v>
      </c>
      <c r="K11" s="150"/>
      <c r="L11" s="150"/>
      <c r="M11" s="150"/>
      <c r="N11" s="152" t="s">
        <v>580</v>
      </c>
    </row>
    <row r="12" spans="1:14" ht="81">
      <c r="A12" s="149" t="s">
        <v>585</v>
      </c>
      <c r="B12" s="150">
        <v>77574465450</v>
      </c>
      <c r="C12" s="150">
        <v>7757446545</v>
      </c>
      <c r="D12" s="150"/>
      <c r="E12" s="150">
        <v>31979000</v>
      </c>
      <c r="F12" s="150">
        <v>15181000</v>
      </c>
      <c r="G12" s="150">
        <v>15181000</v>
      </c>
      <c r="H12" s="150"/>
      <c r="I12" s="150">
        <v>47160000</v>
      </c>
      <c r="J12" s="151">
        <v>0.01</v>
      </c>
      <c r="K12" s="150">
        <v>706000</v>
      </c>
      <c r="L12" s="150">
        <v>1612776</v>
      </c>
      <c r="M12" s="150">
        <v>906776</v>
      </c>
      <c r="N12" s="152" t="s">
        <v>586</v>
      </c>
    </row>
    <row r="13" spans="1:14" ht="81">
      <c r="A13" s="149" t="s">
        <v>587</v>
      </c>
      <c r="B13" s="150">
        <v>259320709920</v>
      </c>
      <c r="C13" s="150">
        <v>25932070992</v>
      </c>
      <c r="D13" s="150"/>
      <c r="E13" s="150">
        <v>41804685</v>
      </c>
      <c r="F13" s="150">
        <v>28240475</v>
      </c>
      <c r="G13" s="150">
        <v>28240475</v>
      </c>
      <c r="H13" s="150"/>
      <c r="I13" s="150">
        <v>70045160</v>
      </c>
      <c r="J13" s="151">
        <v>0</v>
      </c>
      <c r="K13" s="150">
        <v>382000</v>
      </c>
      <c r="L13" s="150">
        <v>1293137</v>
      </c>
      <c r="M13" s="150">
        <v>911137</v>
      </c>
      <c r="N13" s="152" t="s">
        <v>588</v>
      </c>
    </row>
    <row r="14" spans="1:14" ht="64.8">
      <c r="A14" s="149" t="s">
        <v>589</v>
      </c>
      <c r="B14" s="150">
        <v>140000000</v>
      </c>
      <c r="C14" s="150">
        <v>14000000</v>
      </c>
      <c r="D14" s="150"/>
      <c r="E14" s="150">
        <v>2900000</v>
      </c>
      <c r="F14" s="150"/>
      <c r="G14" s="150"/>
      <c r="H14" s="150"/>
      <c r="I14" s="150">
        <v>2900000</v>
      </c>
      <c r="J14" s="151">
        <v>2.0699999999999998</v>
      </c>
      <c r="K14" s="150"/>
      <c r="L14" s="150"/>
      <c r="M14" s="150"/>
      <c r="N14" s="152" t="s">
        <v>580</v>
      </c>
    </row>
    <row r="15" spans="1:14" ht="81">
      <c r="A15" s="149" t="s">
        <v>590</v>
      </c>
      <c r="B15" s="150"/>
      <c r="C15" s="150">
        <v>0</v>
      </c>
      <c r="D15" s="150"/>
      <c r="E15" s="150">
        <v>7406925</v>
      </c>
      <c r="F15" s="150">
        <v>7732769</v>
      </c>
      <c r="G15" s="150">
        <v>7732769</v>
      </c>
      <c r="H15" s="150"/>
      <c r="I15" s="150">
        <v>15139694</v>
      </c>
      <c r="J15" s="151">
        <v>0</v>
      </c>
      <c r="K15" s="150">
        <v>14000</v>
      </c>
      <c r="L15" s="150">
        <v>47058</v>
      </c>
      <c r="M15" s="150">
        <v>33058</v>
      </c>
      <c r="N15" s="152" t="s">
        <v>591</v>
      </c>
    </row>
    <row r="16" spans="1:14" ht="81">
      <c r="A16" s="149" t="s">
        <v>592</v>
      </c>
      <c r="B16" s="150"/>
      <c r="C16" s="150">
        <v>0</v>
      </c>
      <c r="D16" s="150"/>
      <c r="E16" s="150">
        <v>4551226</v>
      </c>
      <c r="F16" s="150">
        <v>8506998</v>
      </c>
      <c r="G16" s="150">
        <v>8506998</v>
      </c>
      <c r="H16" s="150"/>
      <c r="I16" s="150">
        <v>13058224</v>
      </c>
      <c r="J16" s="151">
        <v>0</v>
      </c>
      <c r="K16" s="150"/>
      <c r="L16" s="150"/>
      <c r="M16" s="150"/>
      <c r="N16" s="152" t="s">
        <v>593</v>
      </c>
    </row>
    <row r="17" spans="1:14" ht="64.8">
      <c r="A17" s="149" t="s">
        <v>594</v>
      </c>
      <c r="B17" s="150"/>
      <c r="C17" s="150">
        <v>0</v>
      </c>
      <c r="D17" s="150"/>
      <c r="E17" s="150">
        <v>3378366</v>
      </c>
      <c r="F17" s="150">
        <v>6555298</v>
      </c>
      <c r="G17" s="150">
        <v>6555298</v>
      </c>
      <c r="H17" s="150"/>
      <c r="I17" s="150">
        <v>9933664</v>
      </c>
      <c r="J17" s="151">
        <v>0</v>
      </c>
      <c r="K17" s="150"/>
      <c r="L17" s="150"/>
      <c r="M17" s="150"/>
      <c r="N17" s="152" t="s">
        <v>595</v>
      </c>
    </row>
    <row r="18" spans="1:14" ht="81">
      <c r="A18" s="149" t="s">
        <v>596</v>
      </c>
      <c r="B18" s="150"/>
      <c r="C18" s="150">
        <v>0</v>
      </c>
      <c r="D18" s="150"/>
      <c r="E18" s="150">
        <v>7292411</v>
      </c>
      <c r="F18" s="150">
        <v>8664587</v>
      </c>
      <c r="G18" s="150">
        <v>8664587</v>
      </c>
      <c r="H18" s="150"/>
      <c r="I18" s="150">
        <v>15956998</v>
      </c>
      <c r="J18" s="151">
        <v>0</v>
      </c>
      <c r="K18" s="150">
        <v>20000</v>
      </c>
      <c r="L18" s="150">
        <v>88362</v>
      </c>
      <c r="M18" s="150">
        <v>68362</v>
      </c>
      <c r="N18" s="152" t="s">
        <v>597</v>
      </c>
    </row>
    <row r="19" spans="1:14" ht="81">
      <c r="A19" s="149" t="s">
        <v>598</v>
      </c>
      <c r="B19" s="150"/>
      <c r="C19" s="150">
        <v>0</v>
      </c>
      <c r="D19" s="150"/>
      <c r="E19" s="150">
        <v>6257354</v>
      </c>
      <c r="F19" s="150">
        <v>8094247</v>
      </c>
      <c r="G19" s="150">
        <v>8094247</v>
      </c>
      <c r="H19" s="150"/>
      <c r="I19" s="150">
        <v>14351601</v>
      </c>
      <c r="J19" s="151">
        <v>0</v>
      </c>
      <c r="K19" s="150"/>
      <c r="L19" s="150"/>
      <c r="M19" s="150"/>
      <c r="N19" s="152" t="s">
        <v>599</v>
      </c>
    </row>
    <row r="20" spans="1:14" ht="81">
      <c r="A20" s="149" t="s">
        <v>600</v>
      </c>
      <c r="B20" s="150"/>
      <c r="C20" s="150">
        <v>0</v>
      </c>
      <c r="D20" s="150"/>
      <c r="E20" s="150">
        <v>2754369</v>
      </c>
      <c r="F20" s="150">
        <v>5775500</v>
      </c>
      <c r="G20" s="150">
        <v>5775500</v>
      </c>
      <c r="H20" s="150"/>
      <c r="I20" s="150">
        <v>8529869</v>
      </c>
      <c r="J20" s="151">
        <v>0</v>
      </c>
      <c r="K20" s="150"/>
      <c r="L20" s="150"/>
      <c r="M20" s="150"/>
      <c r="N20" s="152" t="s">
        <v>601</v>
      </c>
    </row>
    <row r="21" spans="1:14" ht="97.2">
      <c r="A21" s="149" t="s">
        <v>602</v>
      </c>
      <c r="B21" s="150">
        <v>2000000</v>
      </c>
      <c r="C21" s="150">
        <v>200000</v>
      </c>
      <c r="D21" s="150"/>
      <c r="E21" s="150">
        <v>125000</v>
      </c>
      <c r="F21" s="150">
        <v>575000</v>
      </c>
      <c r="G21" s="150">
        <v>575000</v>
      </c>
      <c r="H21" s="150"/>
      <c r="I21" s="150">
        <v>700000</v>
      </c>
      <c r="J21" s="151">
        <v>35</v>
      </c>
      <c r="K21" s="150"/>
      <c r="L21" s="150"/>
      <c r="M21" s="150"/>
      <c r="N21" s="152" t="s">
        <v>603</v>
      </c>
    </row>
    <row r="22" spans="1:14" ht="81">
      <c r="A22" s="149" t="s">
        <v>604</v>
      </c>
      <c r="B22" s="150"/>
      <c r="C22" s="150">
        <v>0</v>
      </c>
      <c r="D22" s="150"/>
      <c r="E22" s="150">
        <v>616711</v>
      </c>
      <c r="F22" s="150">
        <v>2482491</v>
      </c>
      <c r="G22" s="150">
        <v>2482491</v>
      </c>
      <c r="H22" s="150"/>
      <c r="I22" s="150">
        <v>3099202</v>
      </c>
      <c r="J22" s="151">
        <v>0</v>
      </c>
      <c r="K22" s="150"/>
      <c r="L22" s="150"/>
      <c r="M22" s="150"/>
      <c r="N22" s="152" t="s">
        <v>605</v>
      </c>
    </row>
    <row r="23" spans="1:14" ht="81.599999999999994" thickBot="1">
      <c r="A23" s="153" t="s">
        <v>606</v>
      </c>
      <c r="B23" s="154"/>
      <c r="C23" s="154">
        <v>0</v>
      </c>
      <c r="D23" s="154"/>
      <c r="E23" s="154"/>
      <c r="F23" s="154">
        <v>3436495</v>
      </c>
      <c r="G23" s="154">
        <v>3436495</v>
      </c>
      <c r="H23" s="154"/>
      <c r="I23" s="154">
        <v>3436495</v>
      </c>
      <c r="J23" s="155">
        <v>0</v>
      </c>
      <c r="K23" s="154"/>
      <c r="L23" s="154">
        <v>228</v>
      </c>
      <c r="M23" s="154">
        <v>228</v>
      </c>
      <c r="N23" s="156" t="s">
        <v>607</v>
      </c>
    </row>
    <row r="24" spans="1:14">
      <c r="A24" s="227" t="s">
        <v>608</v>
      </c>
      <c r="B24" s="227"/>
      <c r="C24" s="227"/>
      <c r="D24" s="227"/>
      <c r="E24" s="227"/>
      <c r="F24" s="227"/>
      <c r="G24" s="227"/>
      <c r="H24" s="227"/>
      <c r="I24" s="227"/>
      <c r="J24" s="227"/>
      <c r="K24" s="227"/>
      <c r="L24" s="227"/>
      <c r="M24" s="227"/>
      <c r="N24" s="227"/>
    </row>
    <row r="25" spans="1:14">
      <c r="A25" s="157"/>
      <c r="B25" s="157"/>
      <c r="C25" s="157"/>
      <c r="D25" s="157"/>
      <c r="E25" s="157"/>
      <c r="F25" s="157"/>
      <c r="G25" s="157"/>
      <c r="H25" s="157"/>
      <c r="I25" s="157"/>
      <c r="J25" s="157"/>
      <c r="K25" s="157"/>
      <c r="L25" s="157"/>
      <c r="M25" s="157"/>
      <c r="N25" s="157"/>
    </row>
    <row r="26" spans="1:14">
      <c r="A26" s="157"/>
      <c r="B26" s="157"/>
      <c r="C26" s="157"/>
      <c r="D26" s="157"/>
      <c r="E26" s="157"/>
      <c r="F26" s="157"/>
      <c r="G26" s="157"/>
      <c r="H26" s="157"/>
      <c r="I26" s="157"/>
      <c r="J26" s="157"/>
      <c r="K26" s="157"/>
      <c r="L26" s="157"/>
      <c r="M26" s="157"/>
      <c r="N26" s="157"/>
    </row>
    <row r="27" spans="1:14">
      <c r="A27" s="157"/>
      <c r="B27" s="157"/>
      <c r="C27" s="157"/>
      <c r="D27" s="157"/>
      <c r="E27" s="157"/>
      <c r="F27" s="157"/>
      <c r="G27" s="157"/>
      <c r="H27" s="157"/>
      <c r="I27" s="157"/>
      <c r="J27" s="157"/>
      <c r="K27" s="157"/>
      <c r="L27" s="157"/>
      <c r="M27" s="157"/>
      <c r="N27" s="157"/>
    </row>
    <row r="28" spans="1:14">
      <c r="A28" s="157"/>
      <c r="B28" s="157"/>
      <c r="C28" s="157"/>
      <c r="D28" s="157"/>
      <c r="E28" s="157"/>
      <c r="F28" s="157"/>
      <c r="G28" s="157"/>
      <c r="H28" s="157"/>
      <c r="I28" s="157"/>
      <c r="J28" s="157"/>
      <c r="K28" s="157"/>
      <c r="L28" s="157"/>
      <c r="M28" s="157"/>
      <c r="N28" s="157"/>
    </row>
    <row r="29" spans="1:14">
      <c r="A29" s="157"/>
      <c r="B29" s="157"/>
      <c r="C29" s="157"/>
      <c r="D29" s="157"/>
      <c r="E29" s="157"/>
      <c r="F29" s="157"/>
      <c r="G29" s="157"/>
      <c r="H29" s="157"/>
      <c r="I29" s="157"/>
      <c r="J29" s="157"/>
      <c r="K29" s="157"/>
      <c r="L29" s="157"/>
      <c r="M29" s="157"/>
      <c r="N29" s="157"/>
    </row>
    <row r="30" spans="1:14">
      <c r="A30" s="157"/>
      <c r="B30" s="157"/>
      <c r="C30" s="157"/>
      <c r="D30" s="157"/>
      <c r="E30" s="157"/>
      <c r="F30" s="157"/>
      <c r="G30" s="157"/>
      <c r="H30" s="157"/>
      <c r="I30" s="157"/>
      <c r="J30" s="157"/>
      <c r="K30" s="157"/>
      <c r="L30" s="157"/>
      <c r="M30" s="157"/>
      <c r="N30" s="157"/>
    </row>
    <row r="31" spans="1:14">
      <c r="A31" s="157"/>
      <c r="B31" s="157"/>
      <c r="C31" s="157"/>
      <c r="D31" s="157"/>
      <c r="E31" s="157"/>
      <c r="F31" s="157"/>
      <c r="G31" s="157"/>
      <c r="H31" s="157"/>
      <c r="I31" s="157"/>
      <c r="J31" s="157"/>
      <c r="K31" s="157"/>
      <c r="L31" s="157"/>
      <c r="M31" s="157"/>
      <c r="N31" s="157"/>
    </row>
    <row r="32" spans="1:14">
      <c r="A32" s="157"/>
      <c r="B32" s="157"/>
      <c r="C32" s="157"/>
      <c r="D32" s="157"/>
      <c r="E32" s="157"/>
      <c r="F32" s="157"/>
      <c r="G32" s="157"/>
      <c r="H32" s="157"/>
      <c r="I32" s="157"/>
      <c r="J32" s="157"/>
      <c r="K32" s="157"/>
      <c r="L32" s="157"/>
      <c r="M32" s="157"/>
      <c r="N32" s="157"/>
    </row>
    <row r="33" spans="1:14">
      <c r="A33" s="157"/>
      <c r="B33" s="157"/>
      <c r="C33" s="157"/>
      <c r="D33" s="157"/>
      <c r="E33" s="157"/>
      <c r="F33" s="157"/>
      <c r="G33" s="157"/>
      <c r="H33" s="157"/>
      <c r="I33" s="157"/>
      <c r="J33" s="157"/>
      <c r="K33" s="157"/>
      <c r="L33" s="157"/>
      <c r="M33" s="157"/>
      <c r="N33" s="157"/>
    </row>
    <row r="34" spans="1:14">
      <c r="A34" s="157"/>
      <c r="B34" s="157"/>
      <c r="C34" s="157"/>
      <c r="D34" s="157"/>
      <c r="E34" s="157"/>
      <c r="F34" s="157"/>
      <c r="G34" s="157"/>
      <c r="H34" s="157"/>
      <c r="I34" s="157"/>
      <c r="J34" s="157"/>
      <c r="K34" s="157"/>
      <c r="L34" s="157"/>
      <c r="M34" s="157"/>
      <c r="N34" s="157"/>
    </row>
    <row r="35" spans="1:14">
      <c r="A35" s="157"/>
      <c r="B35" s="157"/>
      <c r="C35" s="157"/>
      <c r="D35" s="157"/>
      <c r="E35" s="157"/>
      <c r="F35" s="157"/>
      <c r="G35" s="157"/>
      <c r="H35" s="157"/>
      <c r="I35" s="157"/>
      <c r="J35" s="157"/>
      <c r="K35" s="157"/>
      <c r="L35" s="157"/>
      <c r="M35" s="157"/>
      <c r="N35" s="157"/>
    </row>
    <row r="36" spans="1:14">
      <c r="A36" s="157"/>
      <c r="B36" s="157"/>
      <c r="C36" s="157"/>
      <c r="D36" s="157"/>
      <c r="E36" s="157"/>
      <c r="F36" s="157"/>
      <c r="G36" s="157"/>
      <c r="H36" s="157"/>
      <c r="I36" s="157"/>
      <c r="J36" s="157"/>
      <c r="K36" s="157"/>
      <c r="L36" s="157"/>
      <c r="M36" s="157"/>
      <c r="N36" s="157"/>
    </row>
    <row r="37" spans="1:14">
      <c r="A37" s="157"/>
      <c r="B37" s="157"/>
      <c r="C37" s="157"/>
      <c r="D37" s="157"/>
      <c r="E37" s="157"/>
      <c r="F37" s="157"/>
      <c r="G37" s="157"/>
      <c r="H37" s="157"/>
      <c r="I37" s="157"/>
      <c r="J37" s="157"/>
      <c r="K37" s="157"/>
      <c r="L37" s="157"/>
      <c r="M37" s="157"/>
      <c r="N37" s="157"/>
    </row>
    <row r="38" spans="1:14">
      <c r="A38" s="157"/>
      <c r="B38" s="157"/>
      <c r="C38" s="157"/>
      <c r="D38" s="157"/>
      <c r="E38" s="157"/>
      <c r="F38" s="157"/>
      <c r="G38" s="157"/>
      <c r="H38" s="157"/>
      <c r="I38" s="157"/>
      <c r="J38" s="157"/>
      <c r="K38" s="157"/>
      <c r="L38" s="157"/>
      <c r="M38" s="157"/>
      <c r="N38" s="157"/>
    </row>
    <row r="39" spans="1:14">
      <c r="A39" s="157"/>
      <c r="B39" s="157"/>
      <c r="C39" s="157"/>
      <c r="D39" s="157"/>
      <c r="E39" s="157"/>
      <c r="F39" s="157"/>
      <c r="G39" s="157"/>
      <c r="H39" s="157"/>
      <c r="I39" s="157"/>
      <c r="J39" s="157"/>
      <c r="K39" s="157"/>
      <c r="L39" s="157"/>
      <c r="M39" s="157"/>
      <c r="N39" s="157"/>
    </row>
    <row r="40" spans="1:14">
      <c r="A40" s="157"/>
      <c r="B40" s="157"/>
      <c r="C40" s="157"/>
      <c r="D40" s="157"/>
      <c r="E40" s="157"/>
      <c r="F40" s="157"/>
      <c r="G40" s="157"/>
      <c r="H40" s="157"/>
      <c r="I40" s="157"/>
      <c r="J40" s="157"/>
      <c r="K40" s="157"/>
      <c r="L40" s="157"/>
      <c r="M40" s="157"/>
      <c r="N40" s="157"/>
    </row>
    <row r="41" spans="1:14">
      <c r="A41" s="157"/>
      <c r="B41" s="157"/>
      <c r="C41" s="157"/>
      <c r="D41" s="157"/>
      <c r="E41" s="157"/>
      <c r="F41" s="157"/>
      <c r="G41" s="157"/>
      <c r="H41" s="157"/>
      <c r="I41" s="157"/>
      <c r="J41" s="157"/>
      <c r="K41" s="157"/>
      <c r="L41" s="157"/>
      <c r="M41" s="157"/>
      <c r="N41" s="157"/>
    </row>
    <row r="42" spans="1:14">
      <c r="A42" s="157"/>
      <c r="B42" s="157"/>
      <c r="C42" s="157"/>
      <c r="D42" s="157"/>
      <c r="E42" s="157"/>
      <c r="F42" s="157"/>
      <c r="G42" s="157"/>
      <c r="H42" s="157"/>
      <c r="I42" s="157"/>
      <c r="J42" s="157"/>
      <c r="K42" s="157"/>
      <c r="L42" s="157"/>
      <c r="M42" s="157"/>
      <c r="N42" s="157"/>
    </row>
    <row r="43" spans="1:14">
      <c r="A43" s="157"/>
      <c r="B43" s="157"/>
      <c r="C43" s="157"/>
      <c r="D43" s="157"/>
      <c r="E43" s="157"/>
      <c r="F43" s="157"/>
      <c r="G43" s="157"/>
      <c r="H43" s="157"/>
      <c r="I43" s="157"/>
      <c r="J43" s="157"/>
      <c r="K43" s="157"/>
      <c r="L43" s="157"/>
      <c r="M43" s="157"/>
      <c r="N43" s="157"/>
    </row>
    <row r="44" spans="1:14">
      <c r="A44" s="157"/>
      <c r="B44" s="157"/>
      <c r="C44" s="157"/>
      <c r="D44" s="157"/>
      <c r="E44" s="157"/>
      <c r="F44" s="157"/>
      <c r="G44" s="157"/>
      <c r="H44" s="157"/>
      <c r="I44" s="157"/>
      <c r="J44" s="157"/>
      <c r="K44" s="157"/>
      <c r="L44" s="157"/>
      <c r="M44" s="157"/>
      <c r="N44" s="157"/>
    </row>
    <row r="45" spans="1:14">
      <c r="A45" s="157"/>
      <c r="B45" s="157"/>
      <c r="C45" s="157"/>
      <c r="D45" s="157"/>
      <c r="E45" s="157"/>
      <c r="F45" s="157"/>
      <c r="G45" s="157"/>
      <c r="H45" s="157"/>
      <c r="I45" s="157"/>
      <c r="J45" s="157"/>
      <c r="K45" s="157"/>
      <c r="L45" s="157"/>
      <c r="M45" s="157"/>
      <c r="N45" s="157"/>
    </row>
    <row r="46" spans="1:14">
      <c r="A46" s="157"/>
      <c r="B46" s="157"/>
      <c r="C46" s="157"/>
      <c r="D46" s="157"/>
      <c r="E46" s="157"/>
      <c r="F46" s="157"/>
      <c r="G46" s="157"/>
      <c r="H46" s="157"/>
      <c r="I46" s="157"/>
      <c r="J46" s="157"/>
      <c r="K46" s="157"/>
      <c r="L46" s="157"/>
      <c r="M46" s="157"/>
      <c r="N46" s="157"/>
    </row>
    <row r="47" spans="1:14">
      <c r="A47" s="157"/>
      <c r="B47" s="157"/>
      <c r="C47" s="157"/>
      <c r="D47" s="157"/>
      <c r="E47" s="157"/>
      <c r="F47" s="157"/>
      <c r="G47" s="157"/>
      <c r="H47" s="157"/>
      <c r="I47" s="157"/>
      <c r="J47" s="157"/>
      <c r="K47" s="157"/>
      <c r="L47" s="157"/>
      <c r="M47" s="157"/>
      <c r="N47" s="157"/>
    </row>
    <row r="48" spans="1:14">
      <c r="A48" s="157"/>
      <c r="B48" s="157"/>
      <c r="C48" s="157"/>
      <c r="D48" s="157"/>
      <c r="E48" s="157"/>
      <c r="F48" s="157"/>
      <c r="G48" s="157"/>
      <c r="H48" s="157"/>
      <c r="I48" s="157"/>
      <c r="J48" s="157"/>
      <c r="K48" s="157"/>
      <c r="L48" s="157"/>
      <c r="M48" s="157"/>
      <c r="N48" s="157"/>
    </row>
    <row r="49" spans="1:14">
      <c r="A49" s="157"/>
      <c r="B49" s="157"/>
      <c r="C49" s="157"/>
      <c r="D49" s="157"/>
      <c r="E49" s="157"/>
      <c r="F49" s="157"/>
      <c r="G49" s="157"/>
      <c r="H49" s="157"/>
      <c r="I49" s="157"/>
      <c r="J49" s="157"/>
      <c r="K49" s="157"/>
      <c r="L49" s="157"/>
      <c r="M49" s="157"/>
      <c r="N49" s="157"/>
    </row>
    <row r="50" spans="1:14">
      <c r="A50" s="157"/>
      <c r="B50" s="157"/>
      <c r="C50" s="157"/>
      <c r="D50" s="157"/>
      <c r="E50" s="157"/>
      <c r="F50" s="157"/>
      <c r="G50" s="157"/>
      <c r="H50" s="157"/>
      <c r="I50" s="157"/>
      <c r="J50" s="157"/>
      <c r="K50" s="157"/>
      <c r="L50" s="157"/>
      <c r="M50" s="157"/>
      <c r="N50" s="157"/>
    </row>
    <row r="51" spans="1:14">
      <c r="A51" s="157"/>
      <c r="B51" s="157"/>
      <c r="C51" s="157"/>
      <c r="D51" s="157"/>
      <c r="E51" s="157"/>
      <c r="F51" s="157"/>
      <c r="G51" s="157"/>
      <c r="H51" s="157"/>
      <c r="I51" s="157"/>
      <c r="J51" s="157"/>
      <c r="K51" s="157"/>
      <c r="L51" s="157"/>
      <c r="M51" s="157"/>
      <c r="N51" s="157"/>
    </row>
  </sheetData>
  <mergeCells count="19">
    <mergeCell ref="K4:M4"/>
    <mergeCell ref="G6:G7"/>
    <mergeCell ref="H6:H7"/>
    <mergeCell ref="F6:F7"/>
    <mergeCell ref="A4:A7"/>
    <mergeCell ref="B4:C4"/>
    <mergeCell ref="D4:D7"/>
    <mergeCell ref="E4:I4"/>
    <mergeCell ref="J4:J7"/>
    <mergeCell ref="A24:N24"/>
    <mergeCell ref="N4:N7"/>
    <mergeCell ref="B5:B7"/>
    <mergeCell ref="C5:C7"/>
    <mergeCell ref="E5:E7"/>
    <mergeCell ref="F5:H5"/>
    <mergeCell ref="I5:I7"/>
    <mergeCell ref="K5:K7"/>
    <mergeCell ref="L5:L7"/>
    <mergeCell ref="M5:M7"/>
  </mergeCells>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H26" sqref="H26"/>
    </sheetView>
  </sheetViews>
  <sheetFormatPr defaultColWidth="9" defaultRowHeight="16.2"/>
  <cols>
    <col min="1" max="1" width="20.6640625" style="101" customWidth="1"/>
    <col min="2" max="8" width="17.6640625" style="101" customWidth="1"/>
    <col min="9" max="9" width="17.6640625" style="90" customWidth="1"/>
    <col min="10" max="10" width="13" style="90" customWidth="1"/>
    <col min="11" max="16384" width="9" style="90"/>
  </cols>
  <sheetData>
    <row r="1" spans="1:10" ht="22.2">
      <c r="A1" s="158"/>
      <c r="B1" s="158"/>
      <c r="E1" s="7" t="s">
        <v>387</v>
      </c>
      <c r="F1" s="158"/>
      <c r="G1" s="158"/>
      <c r="H1" s="158"/>
    </row>
    <row r="2" spans="1:10" ht="22.2">
      <c r="A2" s="158"/>
      <c r="B2" s="158"/>
      <c r="E2" s="8" t="s">
        <v>609</v>
      </c>
      <c r="F2" s="158"/>
      <c r="G2" s="158"/>
      <c r="H2" s="158"/>
    </row>
    <row r="3" spans="1:10" ht="16.8" thickBot="1">
      <c r="A3" s="6"/>
      <c r="B3" s="159"/>
      <c r="E3" s="5" t="s">
        <v>389</v>
      </c>
      <c r="F3" s="159"/>
      <c r="G3" s="2"/>
      <c r="H3" s="2"/>
      <c r="J3" s="78" t="s">
        <v>12</v>
      </c>
    </row>
    <row r="4" spans="1:10" ht="16.5" customHeight="1">
      <c r="A4" s="172" t="s">
        <v>610</v>
      </c>
      <c r="B4" s="242" t="s">
        <v>88</v>
      </c>
      <c r="C4" s="242"/>
      <c r="D4" s="242"/>
      <c r="E4" s="242"/>
      <c r="F4" s="242"/>
      <c r="G4" s="242"/>
      <c r="H4" s="243" t="s">
        <v>611</v>
      </c>
      <c r="I4" s="245" t="s">
        <v>578</v>
      </c>
      <c r="J4" s="246"/>
    </row>
    <row r="5" spans="1:10">
      <c r="A5" s="216"/>
      <c r="B5" s="215" t="s">
        <v>612</v>
      </c>
      <c r="C5" s="215"/>
      <c r="D5" s="215"/>
      <c r="E5" s="218" t="s">
        <v>613</v>
      </c>
      <c r="F5" s="193" t="s">
        <v>614</v>
      </c>
      <c r="G5" s="218" t="s">
        <v>615</v>
      </c>
      <c r="H5" s="244"/>
      <c r="I5" s="187" t="s">
        <v>616</v>
      </c>
      <c r="J5" s="223" t="s">
        <v>617</v>
      </c>
    </row>
    <row r="6" spans="1:10" ht="33" thickBot="1">
      <c r="A6" s="174"/>
      <c r="B6" s="59" t="s">
        <v>618</v>
      </c>
      <c r="C6" s="59" t="s">
        <v>619</v>
      </c>
      <c r="D6" s="11" t="s">
        <v>620</v>
      </c>
      <c r="E6" s="193"/>
      <c r="F6" s="247"/>
      <c r="G6" s="193"/>
      <c r="H6" s="244"/>
      <c r="I6" s="248"/>
      <c r="J6" s="224"/>
    </row>
    <row r="7" spans="1:10" ht="32.4">
      <c r="A7" s="82" t="s">
        <v>237</v>
      </c>
      <c r="B7" s="61">
        <v>110964610</v>
      </c>
      <c r="C7" s="61">
        <v>110964610</v>
      </c>
      <c r="D7" s="61"/>
      <c r="E7" s="61"/>
      <c r="F7" s="61"/>
      <c r="G7" s="61"/>
      <c r="H7" s="61"/>
      <c r="I7" s="61"/>
      <c r="J7" s="96"/>
    </row>
    <row r="8" spans="1:10">
      <c r="A8" s="64" t="s">
        <v>252</v>
      </c>
      <c r="B8" s="65">
        <v>77424417</v>
      </c>
      <c r="C8" s="65">
        <v>77424417</v>
      </c>
      <c r="D8" s="65"/>
      <c r="E8" s="65"/>
      <c r="F8" s="65"/>
      <c r="G8" s="65"/>
      <c r="H8" s="65"/>
      <c r="I8" s="65"/>
      <c r="J8" s="99"/>
    </row>
    <row r="9" spans="1:10" ht="32.4">
      <c r="A9" s="64" t="s">
        <v>255</v>
      </c>
      <c r="B9" s="65">
        <v>10315433</v>
      </c>
      <c r="C9" s="65">
        <v>10315433</v>
      </c>
      <c r="D9" s="65"/>
      <c r="E9" s="65"/>
      <c r="F9" s="65"/>
      <c r="G9" s="65"/>
      <c r="H9" s="65"/>
      <c r="I9" s="65"/>
      <c r="J9" s="99"/>
    </row>
    <row r="10" spans="1:10" ht="16.8" thickBot="1">
      <c r="A10" s="83" t="s">
        <v>258</v>
      </c>
      <c r="B10" s="84">
        <v>23224760</v>
      </c>
      <c r="C10" s="84">
        <v>23224760</v>
      </c>
      <c r="D10" s="84"/>
      <c r="E10" s="84"/>
      <c r="F10" s="84"/>
      <c r="G10" s="84"/>
      <c r="H10" s="84"/>
      <c r="I10" s="84"/>
      <c r="J10" s="100"/>
    </row>
    <row r="11" spans="1:10">
      <c r="A11" s="171" t="s">
        <v>621</v>
      </c>
      <c r="B11" s="171"/>
      <c r="C11" s="171"/>
      <c r="D11" s="171"/>
      <c r="E11" s="171"/>
      <c r="F11" s="171"/>
      <c r="G11" s="171"/>
      <c r="H11" s="171"/>
      <c r="I11" s="171"/>
      <c r="J11" s="171"/>
    </row>
  </sheetData>
  <mergeCells count="11">
    <mergeCell ref="J5:J6"/>
    <mergeCell ref="A11:J11"/>
    <mergeCell ref="A4:A6"/>
    <mergeCell ref="B4:G4"/>
    <mergeCell ref="H4:H6"/>
    <mergeCell ref="I4:J4"/>
    <mergeCell ref="B5:D5"/>
    <mergeCell ref="E5:E6"/>
    <mergeCell ref="F5:F6"/>
    <mergeCell ref="G5:G6"/>
    <mergeCell ref="I5:I6"/>
  </mergeCells>
  <phoneticPr fontId="2"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K23" sqref="K23"/>
    </sheetView>
  </sheetViews>
  <sheetFormatPr defaultColWidth="9" defaultRowHeight="16.2"/>
  <cols>
    <col min="1" max="1" width="21.44140625" style="101" customWidth="1"/>
    <col min="2" max="4" width="15.6640625" style="101" bestFit="1" customWidth="1"/>
    <col min="5" max="5" width="18.21875" style="101" customWidth="1"/>
    <col min="6" max="7" width="15.6640625" style="101" bestFit="1" customWidth="1"/>
    <col min="8" max="8" width="17.109375" style="101" customWidth="1"/>
    <col min="9" max="9" width="9.33203125" style="101" customWidth="1"/>
    <col min="10" max="16384" width="9" style="90"/>
  </cols>
  <sheetData>
    <row r="1" spans="1:9" ht="22.2">
      <c r="A1" s="106"/>
      <c r="B1" s="106"/>
      <c r="D1" s="7"/>
      <c r="E1" s="7" t="s">
        <v>387</v>
      </c>
      <c r="F1" s="7"/>
      <c r="G1" s="7"/>
      <c r="H1" s="106"/>
      <c r="I1" s="106"/>
    </row>
    <row r="2" spans="1:9" ht="22.2">
      <c r="A2" s="106"/>
      <c r="B2" s="106"/>
      <c r="D2" s="8"/>
      <c r="E2" s="8" t="s">
        <v>622</v>
      </c>
      <c r="F2" s="8"/>
      <c r="G2" s="8"/>
      <c r="H2" s="106"/>
      <c r="I2" s="106"/>
    </row>
    <row r="3" spans="1:9" ht="16.8" thickBot="1">
      <c r="A3" s="6"/>
      <c r="B3" s="9"/>
      <c r="D3" s="5"/>
      <c r="E3" s="102" t="s">
        <v>389</v>
      </c>
      <c r="F3" s="5"/>
      <c r="G3" s="5"/>
      <c r="H3" s="9"/>
      <c r="I3" s="78" t="s">
        <v>12</v>
      </c>
    </row>
    <row r="4" spans="1:9">
      <c r="A4" s="172" t="s">
        <v>623</v>
      </c>
      <c r="B4" s="195" t="s">
        <v>624</v>
      </c>
      <c r="C4" s="196"/>
      <c r="D4" s="197"/>
      <c r="E4" s="195" t="s">
        <v>625</v>
      </c>
      <c r="F4" s="196"/>
      <c r="G4" s="197"/>
      <c r="H4" s="198" t="s">
        <v>301</v>
      </c>
      <c r="I4" s="249"/>
    </row>
    <row r="5" spans="1:9" ht="59.25" customHeight="1" thickBot="1">
      <c r="A5" s="174"/>
      <c r="B5" s="79" t="s">
        <v>303</v>
      </c>
      <c r="C5" s="79" t="s">
        <v>304</v>
      </c>
      <c r="D5" s="11" t="s">
        <v>305</v>
      </c>
      <c r="E5" s="10" t="s">
        <v>303</v>
      </c>
      <c r="F5" s="79" t="s">
        <v>304</v>
      </c>
      <c r="G5" s="11" t="s">
        <v>305</v>
      </c>
      <c r="H5" s="80" t="s">
        <v>306</v>
      </c>
      <c r="I5" s="12" t="s">
        <v>285</v>
      </c>
    </row>
    <row r="6" spans="1:9">
      <c r="A6" s="137" t="s">
        <v>626</v>
      </c>
      <c r="B6" s="108">
        <v>1118530000</v>
      </c>
      <c r="C6" s="108">
        <v>238414000</v>
      </c>
      <c r="D6" s="108">
        <v>1356944000</v>
      </c>
      <c r="E6" s="108">
        <v>1118070194</v>
      </c>
      <c r="F6" s="108">
        <v>208531597</v>
      </c>
      <c r="G6" s="108">
        <v>1326601791</v>
      </c>
      <c r="H6" s="108">
        <f t="shared" ref="H6:H53" si="0">G6-D6</f>
        <v>-30342209</v>
      </c>
      <c r="I6" s="160">
        <f t="shared" ref="I6:I53" si="1">IF(D6=0,"",ROUND(H6*100/D6,2))</f>
        <v>-2.2400000000000002</v>
      </c>
    </row>
    <row r="7" spans="1:9">
      <c r="A7" s="64" t="s">
        <v>627</v>
      </c>
      <c r="B7" s="65">
        <v>851281000</v>
      </c>
      <c r="C7" s="65">
        <v>35166000</v>
      </c>
      <c r="D7" s="65">
        <v>886447000</v>
      </c>
      <c r="E7" s="65">
        <v>839010796</v>
      </c>
      <c r="F7" s="65">
        <v>25096642</v>
      </c>
      <c r="G7" s="65">
        <v>864107438</v>
      </c>
      <c r="H7" s="65">
        <f t="shared" si="0"/>
        <v>-22339562</v>
      </c>
      <c r="I7" s="161">
        <f t="shared" si="1"/>
        <v>-2.52</v>
      </c>
    </row>
    <row r="8" spans="1:9" ht="32.4">
      <c r="A8" s="64" t="s">
        <v>628</v>
      </c>
      <c r="B8" s="65">
        <v>5040000</v>
      </c>
      <c r="C8" s="65">
        <v>150412000</v>
      </c>
      <c r="D8" s="65">
        <v>155452000</v>
      </c>
      <c r="E8" s="65">
        <v>7181930</v>
      </c>
      <c r="F8" s="65">
        <v>154321154</v>
      </c>
      <c r="G8" s="65">
        <v>161503084</v>
      </c>
      <c r="H8" s="65">
        <f t="shared" si="0"/>
        <v>6051084</v>
      </c>
      <c r="I8" s="161">
        <f t="shared" si="1"/>
        <v>3.89</v>
      </c>
    </row>
    <row r="9" spans="1:9">
      <c r="A9" s="64" t="s">
        <v>629</v>
      </c>
      <c r="B9" s="65">
        <v>7392000</v>
      </c>
      <c r="C9" s="65">
        <v>255000</v>
      </c>
      <c r="D9" s="65">
        <v>7647000</v>
      </c>
      <c r="E9" s="65">
        <v>1266396</v>
      </c>
      <c r="F9" s="65">
        <v>5988445</v>
      </c>
      <c r="G9" s="65">
        <v>7254841</v>
      </c>
      <c r="H9" s="65">
        <f t="shared" si="0"/>
        <v>-392159</v>
      </c>
      <c r="I9" s="161">
        <f t="shared" si="1"/>
        <v>-5.13</v>
      </c>
    </row>
    <row r="10" spans="1:9">
      <c r="A10" s="64" t="s">
        <v>630</v>
      </c>
      <c r="B10" s="65">
        <v>82785000</v>
      </c>
      <c r="C10" s="65">
        <v>46450000</v>
      </c>
      <c r="D10" s="65">
        <v>129235000</v>
      </c>
      <c r="E10" s="65">
        <v>103080849</v>
      </c>
      <c r="F10" s="65">
        <v>16662025</v>
      </c>
      <c r="G10" s="65">
        <v>119742874</v>
      </c>
      <c r="H10" s="65">
        <f t="shared" si="0"/>
        <v>-9492126</v>
      </c>
      <c r="I10" s="161">
        <f t="shared" si="1"/>
        <v>-7.34</v>
      </c>
    </row>
    <row r="11" spans="1:9">
      <c r="A11" s="64" t="s">
        <v>631</v>
      </c>
      <c r="B11" s="65">
        <v>77613000</v>
      </c>
      <c r="C11" s="65"/>
      <c r="D11" s="65">
        <v>77613000</v>
      </c>
      <c r="E11" s="65">
        <v>79633901</v>
      </c>
      <c r="F11" s="65"/>
      <c r="G11" s="65">
        <v>79633901</v>
      </c>
      <c r="H11" s="65">
        <f t="shared" si="0"/>
        <v>2020901</v>
      </c>
      <c r="I11" s="161">
        <f t="shared" si="1"/>
        <v>2.6</v>
      </c>
    </row>
    <row r="12" spans="1:9">
      <c r="A12" s="64" t="s">
        <v>632</v>
      </c>
      <c r="B12" s="65">
        <v>94419000</v>
      </c>
      <c r="C12" s="65">
        <v>6131000</v>
      </c>
      <c r="D12" s="65">
        <v>100550000</v>
      </c>
      <c r="E12" s="65">
        <v>87896322</v>
      </c>
      <c r="F12" s="65">
        <v>6463331</v>
      </c>
      <c r="G12" s="65">
        <v>94359653</v>
      </c>
      <c r="H12" s="65">
        <f t="shared" si="0"/>
        <v>-6190347</v>
      </c>
      <c r="I12" s="161">
        <f t="shared" si="1"/>
        <v>-6.16</v>
      </c>
    </row>
    <row r="13" spans="1:9">
      <c r="A13" s="64" t="s">
        <v>633</v>
      </c>
      <c r="B13" s="65">
        <v>99906000</v>
      </c>
      <c r="C13" s="65">
        <v>668902000</v>
      </c>
      <c r="D13" s="65">
        <v>768808000</v>
      </c>
      <c r="E13" s="65">
        <v>112585552</v>
      </c>
      <c r="F13" s="65">
        <v>742381381</v>
      </c>
      <c r="G13" s="65">
        <v>854966933</v>
      </c>
      <c r="H13" s="65">
        <f t="shared" si="0"/>
        <v>86158933</v>
      </c>
      <c r="I13" s="161">
        <f t="shared" si="1"/>
        <v>11.21</v>
      </c>
    </row>
    <row r="14" spans="1:9">
      <c r="A14" s="64" t="s">
        <v>634</v>
      </c>
      <c r="B14" s="65"/>
      <c r="C14" s="65">
        <v>72547000</v>
      </c>
      <c r="D14" s="65">
        <v>72547000</v>
      </c>
      <c r="E14" s="65">
        <v>601240</v>
      </c>
      <c r="F14" s="65">
        <v>78117986</v>
      </c>
      <c r="G14" s="65">
        <v>78719226</v>
      </c>
      <c r="H14" s="65">
        <f t="shared" si="0"/>
        <v>6172226</v>
      </c>
      <c r="I14" s="161">
        <f t="shared" si="1"/>
        <v>8.51</v>
      </c>
    </row>
    <row r="15" spans="1:9">
      <c r="A15" s="64" t="s">
        <v>635</v>
      </c>
      <c r="B15" s="65">
        <v>360000</v>
      </c>
      <c r="C15" s="65">
        <v>4961000</v>
      </c>
      <c r="D15" s="65">
        <v>5321000</v>
      </c>
      <c r="E15" s="65">
        <v>218954</v>
      </c>
      <c r="F15" s="65">
        <v>4692136</v>
      </c>
      <c r="G15" s="65">
        <v>4911090</v>
      </c>
      <c r="H15" s="65">
        <f t="shared" si="0"/>
        <v>-409910</v>
      </c>
      <c r="I15" s="161">
        <f t="shared" si="1"/>
        <v>-7.7</v>
      </c>
    </row>
    <row r="16" spans="1:9">
      <c r="A16" s="64" t="s">
        <v>636</v>
      </c>
      <c r="B16" s="65">
        <v>5265000</v>
      </c>
      <c r="C16" s="65">
        <v>31955000</v>
      </c>
      <c r="D16" s="65">
        <v>37220000</v>
      </c>
      <c r="E16" s="65">
        <v>8536886</v>
      </c>
      <c r="F16" s="65">
        <v>62995499</v>
      </c>
      <c r="G16" s="65">
        <v>71532385</v>
      </c>
      <c r="H16" s="65">
        <f t="shared" si="0"/>
        <v>34312385</v>
      </c>
      <c r="I16" s="161">
        <f t="shared" si="1"/>
        <v>92.19</v>
      </c>
    </row>
    <row r="17" spans="1:9">
      <c r="A17" s="64" t="s">
        <v>637</v>
      </c>
      <c r="B17" s="65">
        <v>4509000</v>
      </c>
      <c r="C17" s="65">
        <v>12148000</v>
      </c>
      <c r="D17" s="65">
        <v>16657000</v>
      </c>
      <c r="E17" s="65">
        <v>3732532</v>
      </c>
      <c r="F17" s="65">
        <v>11230983</v>
      </c>
      <c r="G17" s="65">
        <v>14963515</v>
      </c>
      <c r="H17" s="65">
        <f t="shared" si="0"/>
        <v>-1693485</v>
      </c>
      <c r="I17" s="161">
        <f t="shared" si="1"/>
        <v>-10.17</v>
      </c>
    </row>
    <row r="18" spans="1:9">
      <c r="A18" s="64" t="s">
        <v>638</v>
      </c>
      <c r="B18" s="65">
        <v>4915000</v>
      </c>
      <c r="C18" s="65">
        <v>59003000</v>
      </c>
      <c r="D18" s="65">
        <v>63918000</v>
      </c>
      <c r="E18" s="65">
        <v>1855882</v>
      </c>
      <c r="F18" s="65">
        <v>51814004</v>
      </c>
      <c r="G18" s="65">
        <v>53669886</v>
      </c>
      <c r="H18" s="65">
        <f t="shared" si="0"/>
        <v>-10248114</v>
      </c>
      <c r="I18" s="161">
        <f t="shared" si="1"/>
        <v>-16.03</v>
      </c>
    </row>
    <row r="19" spans="1:9">
      <c r="A19" s="64" t="s">
        <v>639</v>
      </c>
      <c r="B19" s="65">
        <v>476000</v>
      </c>
      <c r="C19" s="65">
        <v>2910000</v>
      </c>
      <c r="D19" s="65">
        <v>3386000</v>
      </c>
      <c r="E19" s="65">
        <v>821411</v>
      </c>
      <c r="F19" s="65">
        <v>3043408</v>
      </c>
      <c r="G19" s="65">
        <v>3864819</v>
      </c>
      <c r="H19" s="65">
        <f t="shared" si="0"/>
        <v>478819</v>
      </c>
      <c r="I19" s="161">
        <f t="shared" si="1"/>
        <v>14.14</v>
      </c>
    </row>
    <row r="20" spans="1:9">
      <c r="A20" s="64" t="s">
        <v>640</v>
      </c>
      <c r="B20" s="65">
        <v>60749000</v>
      </c>
      <c r="C20" s="65">
        <v>389941000</v>
      </c>
      <c r="D20" s="65">
        <v>450690000</v>
      </c>
      <c r="E20" s="65">
        <v>66974261</v>
      </c>
      <c r="F20" s="65">
        <v>395428023</v>
      </c>
      <c r="G20" s="65">
        <v>462402284</v>
      </c>
      <c r="H20" s="65">
        <f t="shared" si="0"/>
        <v>11712284</v>
      </c>
      <c r="I20" s="161">
        <f t="shared" si="1"/>
        <v>2.6</v>
      </c>
    </row>
    <row r="21" spans="1:9">
      <c r="A21" s="64" t="s">
        <v>641</v>
      </c>
      <c r="B21" s="65">
        <v>23632000</v>
      </c>
      <c r="C21" s="65">
        <v>93420000</v>
      </c>
      <c r="D21" s="65">
        <v>117052000</v>
      </c>
      <c r="E21" s="65">
        <v>29545886</v>
      </c>
      <c r="F21" s="65">
        <v>133031780</v>
      </c>
      <c r="G21" s="65">
        <v>162577666</v>
      </c>
      <c r="H21" s="65">
        <f t="shared" si="0"/>
        <v>45525666</v>
      </c>
      <c r="I21" s="161">
        <f t="shared" si="1"/>
        <v>38.89</v>
      </c>
    </row>
    <row r="22" spans="1:9">
      <c r="A22" s="64" t="s">
        <v>642</v>
      </c>
      <c r="B22" s="65"/>
      <c r="C22" s="65">
        <v>907000</v>
      </c>
      <c r="D22" s="65">
        <v>907000</v>
      </c>
      <c r="E22" s="65"/>
      <c r="F22" s="65">
        <v>882638</v>
      </c>
      <c r="G22" s="65">
        <v>882638</v>
      </c>
      <c r="H22" s="65">
        <f t="shared" si="0"/>
        <v>-24362</v>
      </c>
      <c r="I22" s="161">
        <f t="shared" si="1"/>
        <v>-2.69</v>
      </c>
    </row>
    <row r="23" spans="1:9">
      <c r="A23" s="64" t="s">
        <v>643</v>
      </c>
      <c r="B23" s="65"/>
      <c r="C23" s="65">
        <v>1110000</v>
      </c>
      <c r="D23" s="65">
        <v>1110000</v>
      </c>
      <c r="E23" s="65">
        <v>298500</v>
      </c>
      <c r="F23" s="65">
        <v>1144924</v>
      </c>
      <c r="G23" s="65">
        <v>1443424</v>
      </c>
      <c r="H23" s="65">
        <f t="shared" si="0"/>
        <v>333424</v>
      </c>
      <c r="I23" s="161">
        <f t="shared" si="1"/>
        <v>30.04</v>
      </c>
    </row>
    <row r="24" spans="1:9">
      <c r="A24" s="64" t="s">
        <v>644</v>
      </c>
      <c r="B24" s="65">
        <v>26532000</v>
      </c>
      <c r="C24" s="65">
        <v>111009000</v>
      </c>
      <c r="D24" s="65">
        <v>137541000</v>
      </c>
      <c r="E24" s="65">
        <v>21054065</v>
      </c>
      <c r="F24" s="65">
        <v>110001886</v>
      </c>
      <c r="G24" s="65">
        <v>131055951</v>
      </c>
      <c r="H24" s="65">
        <f t="shared" si="0"/>
        <v>-6485049</v>
      </c>
      <c r="I24" s="161">
        <f t="shared" si="1"/>
        <v>-4.71</v>
      </c>
    </row>
    <row r="25" spans="1:9">
      <c r="A25" s="64" t="s">
        <v>645</v>
      </c>
      <c r="B25" s="65">
        <v>22000</v>
      </c>
      <c r="C25" s="65">
        <v>1014000</v>
      </c>
      <c r="D25" s="65">
        <v>1036000</v>
      </c>
      <c r="E25" s="65">
        <v>21941</v>
      </c>
      <c r="F25" s="65">
        <v>1029510</v>
      </c>
      <c r="G25" s="65">
        <v>1051451</v>
      </c>
      <c r="H25" s="65">
        <f t="shared" si="0"/>
        <v>15451</v>
      </c>
      <c r="I25" s="161">
        <f t="shared" si="1"/>
        <v>1.49</v>
      </c>
    </row>
    <row r="26" spans="1:9">
      <c r="A26" s="64" t="s">
        <v>646</v>
      </c>
      <c r="B26" s="65">
        <v>26510000</v>
      </c>
      <c r="C26" s="65">
        <v>109995000</v>
      </c>
      <c r="D26" s="65">
        <v>136505000</v>
      </c>
      <c r="E26" s="65">
        <v>21032124</v>
      </c>
      <c r="F26" s="65">
        <v>108972376</v>
      </c>
      <c r="G26" s="65">
        <v>130004500</v>
      </c>
      <c r="H26" s="65">
        <f t="shared" si="0"/>
        <v>-6500500</v>
      </c>
      <c r="I26" s="161">
        <f t="shared" si="1"/>
        <v>-4.76</v>
      </c>
    </row>
    <row r="27" spans="1:9">
      <c r="A27" s="64" t="s">
        <v>647</v>
      </c>
      <c r="B27" s="65">
        <v>9739000</v>
      </c>
      <c r="C27" s="65">
        <v>44361000</v>
      </c>
      <c r="D27" s="65">
        <v>54100000</v>
      </c>
      <c r="E27" s="65">
        <v>5363642</v>
      </c>
      <c r="F27" s="65">
        <v>50728572</v>
      </c>
      <c r="G27" s="65">
        <v>56092214</v>
      </c>
      <c r="H27" s="65">
        <f t="shared" si="0"/>
        <v>1992214</v>
      </c>
      <c r="I27" s="161">
        <f t="shared" si="1"/>
        <v>3.68</v>
      </c>
    </row>
    <row r="28" spans="1:9">
      <c r="A28" s="64" t="s">
        <v>648</v>
      </c>
      <c r="B28" s="65">
        <v>212000</v>
      </c>
      <c r="C28" s="65">
        <v>1714000</v>
      </c>
      <c r="D28" s="65">
        <v>1926000</v>
      </c>
      <c r="E28" s="65">
        <v>346692</v>
      </c>
      <c r="F28" s="65">
        <v>1896472</v>
      </c>
      <c r="G28" s="65">
        <v>2243164</v>
      </c>
      <c r="H28" s="65">
        <f t="shared" si="0"/>
        <v>317164</v>
      </c>
      <c r="I28" s="161">
        <f t="shared" si="1"/>
        <v>16.47</v>
      </c>
    </row>
    <row r="29" spans="1:9">
      <c r="A29" s="64" t="s">
        <v>649</v>
      </c>
      <c r="B29" s="65">
        <v>1062000</v>
      </c>
      <c r="C29" s="65">
        <v>2131000</v>
      </c>
      <c r="D29" s="65">
        <v>3193000</v>
      </c>
      <c r="E29" s="65">
        <v>815380</v>
      </c>
      <c r="F29" s="65">
        <v>4411951</v>
      </c>
      <c r="G29" s="65">
        <v>5227331</v>
      </c>
      <c r="H29" s="65">
        <f t="shared" si="0"/>
        <v>2034331</v>
      </c>
      <c r="I29" s="161">
        <f t="shared" si="1"/>
        <v>63.71</v>
      </c>
    </row>
    <row r="30" spans="1:9">
      <c r="A30" s="64" t="s">
        <v>650</v>
      </c>
      <c r="B30" s="65">
        <v>6910000</v>
      </c>
      <c r="C30" s="65">
        <v>36052000</v>
      </c>
      <c r="D30" s="65">
        <v>42962000</v>
      </c>
      <c r="E30" s="65">
        <v>1279894</v>
      </c>
      <c r="F30" s="65">
        <v>39224294</v>
      </c>
      <c r="G30" s="65">
        <v>40504188</v>
      </c>
      <c r="H30" s="65">
        <f t="shared" si="0"/>
        <v>-2457812</v>
      </c>
      <c r="I30" s="161">
        <f t="shared" si="1"/>
        <v>-5.72</v>
      </c>
    </row>
    <row r="31" spans="1:9" ht="32.4">
      <c r="A31" s="64" t="s">
        <v>651</v>
      </c>
      <c r="B31" s="65">
        <v>1000000</v>
      </c>
      <c r="C31" s="65">
        <v>1744000</v>
      </c>
      <c r="D31" s="65">
        <v>2744000</v>
      </c>
      <c r="E31" s="65">
        <v>1838789</v>
      </c>
      <c r="F31" s="65">
        <v>2237579</v>
      </c>
      <c r="G31" s="65">
        <v>4076368</v>
      </c>
      <c r="H31" s="65">
        <f t="shared" si="0"/>
        <v>1332368</v>
      </c>
      <c r="I31" s="161">
        <f t="shared" si="1"/>
        <v>48.56</v>
      </c>
    </row>
    <row r="32" spans="1:9">
      <c r="A32" s="64" t="s">
        <v>652</v>
      </c>
      <c r="B32" s="65">
        <v>555000</v>
      </c>
      <c r="C32" s="65">
        <v>2720000</v>
      </c>
      <c r="D32" s="65">
        <v>3275000</v>
      </c>
      <c r="E32" s="65">
        <v>1082887</v>
      </c>
      <c r="F32" s="65">
        <v>2958276</v>
      </c>
      <c r="G32" s="65">
        <v>4041163</v>
      </c>
      <c r="H32" s="65">
        <f t="shared" si="0"/>
        <v>766163</v>
      </c>
      <c r="I32" s="161">
        <f t="shared" si="1"/>
        <v>23.39</v>
      </c>
    </row>
    <row r="33" spans="1:9">
      <c r="A33" s="64" t="s">
        <v>653</v>
      </c>
      <c r="B33" s="65">
        <v>310755000</v>
      </c>
      <c r="C33" s="65">
        <v>173098000</v>
      </c>
      <c r="D33" s="65">
        <v>483853000</v>
      </c>
      <c r="E33" s="65">
        <v>304753723</v>
      </c>
      <c r="F33" s="65">
        <v>170661607</v>
      </c>
      <c r="G33" s="65">
        <v>475415330</v>
      </c>
      <c r="H33" s="65">
        <f t="shared" si="0"/>
        <v>-8437670</v>
      </c>
      <c r="I33" s="161">
        <f t="shared" si="1"/>
        <v>-1.74</v>
      </c>
    </row>
    <row r="34" spans="1:9" ht="32.4">
      <c r="A34" s="64" t="s">
        <v>654</v>
      </c>
      <c r="B34" s="65">
        <v>147727000</v>
      </c>
      <c r="C34" s="65">
        <v>160221000</v>
      </c>
      <c r="D34" s="65">
        <v>307948000</v>
      </c>
      <c r="E34" s="65">
        <v>134389200</v>
      </c>
      <c r="F34" s="65">
        <v>149188730</v>
      </c>
      <c r="G34" s="65">
        <v>283577930</v>
      </c>
      <c r="H34" s="65">
        <f t="shared" si="0"/>
        <v>-24370070</v>
      </c>
      <c r="I34" s="161">
        <f t="shared" si="1"/>
        <v>-7.91</v>
      </c>
    </row>
    <row r="35" spans="1:9" ht="32.4">
      <c r="A35" s="64" t="s">
        <v>655</v>
      </c>
      <c r="B35" s="65">
        <v>134422000</v>
      </c>
      <c r="C35" s="65"/>
      <c r="D35" s="65">
        <v>134422000</v>
      </c>
      <c r="E35" s="65">
        <v>134087124</v>
      </c>
      <c r="F35" s="65"/>
      <c r="G35" s="65">
        <v>134087124</v>
      </c>
      <c r="H35" s="65">
        <f t="shared" si="0"/>
        <v>-334876</v>
      </c>
      <c r="I35" s="161">
        <f t="shared" si="1"/>
        <v>-0.25</v>
      </c>
    </row>
    <row r="36" spans="1:9">
      <c r="A36" s="64" t="s">
        <v>656</v>
      </c>
      <c r="B36" s="65">
        <v>28606000</v>
      </c>
      <c r="C36" s="65">
        <v>12877000</v>
      </c>
      <c r="D36" s="65">
        <v>41483000</v>
      </c>
      <c r="E36" s="65">
        <v>36277399</v>
      </c>
      <c r="F36" s="65">
        <v>21472877</v>
      </c>
      <c r="G36" s="65">
        <v>57750276</v>
      </c>
      <c r="H36" s="65">
        <f t="shared" si="0"/>
        <v>16267276</v>
      </c>
      <c r="I36" s="161">
        <f t="shared" si="1"/>
        <v>39.21</v>
      </c>
    </row>
    <row r="37" spans="1:9" ht="32.4">
      <c r="A37" s="64" t="s">
        <v>657</v>
      </c>
      <c r="B37" s="65"/>
      <c r="C37" s="65">
        <v>1660000</v>
      </c>
      <c r="D37" s="65">
        <v>1660000</v>
      </c>
      <c r="E37" s="65">
        <v>348450</v>
      </c>
      <c r="F37" s="65">
        <v>1136276</v>
      </c>
      <c r="G37" s="65">
        <v>1484726</v>
      </c>
      <c r="H37" s="65">
        <f t="shared" si="0"/>
        <v>-175274</v>
      </c>
      <c r="I37" s="161">
        <f t="shared" si="1"/>
        <v>-10.56</v>
      </c>
    </row>
    <row r="38" spans="1:9">
      <c r="A38" s="64" t="s">
        <v>658</v>
      </c>
      <c r="B38" s="65"/>
      <c r="C38" s="65">
        <v>58000</v>
      </c>
      <c r="D38" s="65">
        <v>58000</v>
      </c>
      <c r="E38" s="65"/>
      <c r="F38" s="65">
        <v>63506</v>
      </c>
      <c r="G38" s="65">
        <v>63506</v>
      </c>
      <c r="H38" s="65">
        <f t="shared" si="0"/>
        <v>5506</v>
      </c>
      <c r="I38" s="161">
        <f t="shared" si="1"/>
        <v>9.49</v>
      </c>
    </row>
    <row r="39" spans="1:9">
      <c r="A39" s="64" t="s">
        <v>659</v>
      </c>
      <c r="B39" s="65"/>
      <c r="C39" s="65">
        <v>291000</v>
      </c>
      <c r="D39" s="65">
        <v>291000</v>
      </c>
      <c r="E39" s="65">
        <v>184693</v>
      </c>
      <c r="F39" s="65">
        <v>9595</v>
      </c>
      <c r="G39" s="65">
        <v>194288</v>
      </c>
      <c r="H39" s="65">
        <f t="shared" si="0"/>
        <v>-96712</v>
      </c>
      <c r="I39" s="161">
        <f t="shared" si="1"/>
        <v>-33.229999999999997</v>
      </c>
    </row>
    <row r="40" spans="1:9">
      <c r="A40" s="64" t="s">
        <v>660</v>
      </c>
      <c r="B40" s="65"/>
      <c r="C40" s="65">
        <v>1015000</v>
      </c>
      <c r="D40" s="65">
        <v>1015000</v>
      </c>
      <c r="E40" s="65"/>
      <c r="F40" s="65">
        <v>773561</v>
      </c>
      <c r="G40" s="65">
        <v>773561</v>
      </c>
      <c r="H40" s="65">
        <f t="shared" si="0"/>
        <v>-241439</v>
      </c>
      <c r="I40" s="161">
        <f t="shared" si="1"/>
        <v>-23.79</v>
      </c>
    </row>
    <row r="41" spans="1:9">
      <c r="A41" s="64" t="s">
        <v>661</v>
      </c>
      <c r="B41" s="65"/>
      <c r="C41" s="65">
        <v>34000</v>
      </c>
      <c r="D41" s="65">
        <v>34000</v>
      </c>
      <c r="E41" s="65"/>
      <c r="F41" s="65">
        <v>56753</v>
      </c>
      <c r="G41" s="65">
        <v>56753</v>
      </c>
      <c r="H41" s="65">
        <f t="shared" si="0"/>
        <v>22753</v>
      </c>
      <c r="I41" s="161">
        <f t="shared" si="1"/>
        <v>66.92</v>
      </c>
    </row>
    <row r="42" spans="1:9">
      <c r="A42" s="64" t="s">
        <v>662</v>
      </c>
      <c r="B42" s="65"/>
      <c r="C42" s="65">
        <v>262000</v>
      </c>
      <c r="D42" s="65">
        <v>262000</v>
      </c>
      <c r="E42" s="65">
        <v>163757</v>
      </c>
      <c r="F42" s="65">
        <v>232861</v>
      </c>
      <c r="G42" s="65">
        <v>396618</v>
      </c>
      <c r="H42" s="65">
        <f t="shared" si="0"/>
        <v>134618</v>
      </c>
      <c r="I42" s="161">
        <f t="shared" si="1"/>
        <v>51.38</v>
      </c>
    </row>
    <row r="43" spans="1:9" ht="48.6">
      <c r="A43" s="64" t="s">
        <v>663</v>
      </c>
      <c r="B43" s="65">
        <v>52082000</v>
      </c>
      <c r="C43" s="65">
        <v>249660000</v>
      </c>
      <c r="D43" s="65">
        <v>301742000</v>
      </c>
      <c r="E43" s="65">
        <v>61605402</v>
      </c>
      <c r="F43" s="65">
        <v>272465121</v>
      </c>
      <c r="G43" s="65">
        <v>334070523</v>
      </c>
      <c r="H43" s="65">
        <f t="shared" si="0"/>
        <v>32328523</v>
      </c>
      <c r="I43" s="161">
        <f t="shared" si="1"/>
        <v>10.71</v>
      </c>
    </row>
    <row r="44" spans="1:9">
      <c r="A44" s="64" t="s">
        <v>664</v>
      </c>
      <c r="B44" s="65"/>
      <c r="C44" s="65">
        <v>1904000</v>
      </c>
      <c r="D44" s="65">
        <v>1904000</v>
      </c>
      <c r="E44" s="65">
        <v>421825</v>
      </c>
      <c r="F44" s="65">
        <v>2205324</v>
      </c>
      <c r="G44" s="65">
        <v>2627149</v>
      </c>
      <c r="H44" s="65">
        <f t="shared" si="0"/>
        <v>723149</v>
      </c>
      <c r="I44" s="161">
        <f t="shared" si="1"/>
        <v>37.979999999999997</v>
      </c>
    </row>
    <row r="45" spans="1:9">
      <c r="A45" s="64" t="s">
        <v>665</v>
      </c>
      <c r="B45" s="65">
        <v>52000000</v>
      </c>
      <c r="C45" s="65">
        <v>241216000</v>
      </c>
      <c r="D45" s="65">
        <v>293216000</v>
      </c>
      <c r="E45" s="65">
        <v>56691455</v>
      </c>
      <c r="F45" s="65">
        <v>260871067</v>
      </c>
      <c r="G45" s="65">
        <v>317562522</v>
      </c>
      <c r="H45" s="65">
        <f t="shared" si="0"/>
        <v>24346522</v>
      </c>
      <c r="I45" s="161">
        <f t="shared" si="1"/>
        <v>8.3000000000000007</v>
      </c>
    </row>
    <row r="46" spans="1:9">
      <c r="A46" s="64" t="s">
        <v>666</v>
      </c>
      <c r="B46" s="65"/>
      <c r="C46" s="65">
        <v>162000</v>
      </c>
      <c r="D46" s="65">
        <v>162000</v>
      </c>
      <c r="E46" s="65"/>
      <c r="F46" s="65">
        <v>191968</v>
      </c>
      <c r="G46" s="65">
        <v>191968</v>
      </c>
      <c r="H46" s="65">
        <f t="shared" si="0"/>
        <v>29968</v>
      </c>
      <c r="I46" s="161">
        <f t="shared" si="1"/>
        <v>18.5</v>
      </c>
    </row>
    <row r="47" spans="1:9" ht="48.6">
      <c r="A47" s="64" t="s">
        <v>667</v>
      </c>
      <c r="B47" s="65"/>
      <c r="C47" s="65">
        <v>5416000</v>
      </c>
      <c r="D47" s="65">
        <v>5416000</v>
      </c>
      <c r="E47" s="65">
        <v>3949922</v>
      </c>
      <c r="F47" s="65">
        <v>8499761</v>
      </c>
      <c r="G47" s="65">
        <v>12449683</v>
      </c>
      <c r="H47" s="65">
        <f t="shared" si="0"/>
        <v>7033683</v>
      </c>
      <c r="I47" s="161">
        <f t="shared" si="1"/>
        <v>129.87</v>
      </c>
    </row>
    <row r="48" spans="1:9">
      <c r="A48" s="64" t="s">
        <v>668</v>
      </c>
      <c r="B48" s="65">
        <v>82000</v>
      </c>
      <c r="C48" s="65">
        <v>962000</v>
      </c>
      <c r="D48" s="65">
        <v>1044000</v>
      </c>
      <c r="E48" s="65">
        <v>542200</v>
      </c>
      <c r="F48" s="65">
        <v>697001</v>
      </c>
      <c r="G48" s="65">
        <v>1239201</v>
      </c>
      <c r="H48" s="65">
        <f t="shared" si="0"/>
        <v>195201</v>
      </c>
      <c r="I48" s="161">
        <f t="shared" si="1"/>
        <v>18.7</v>
      </c>
    </row>
    <row r="49" spans="1:9" ht="32.4">
      <c r="A49" s="64" t="s">
        <v>669</v>
      </c>
      <c r="B49" s="65"/>
      <c r="C49" s="65"/>
      <c r="D49" s="65"/>
      <c r="E49" s="65">
        <v>126346</v>
      </c>
      <c r="F49" s="65">
        <v>1171315</v>
      </c>
      <c r="G49" s="65">
        <v>1297661</v>
      </c>
      <c r="H49" s="65">
        <f t="shared" si="0"/>
        <v>1297661</v>
      </c>
      <c r="I49" s="161" t="str">
        <f t="shared" si="1"/>
        <v/>
      </c>
    </row>
    <row r="50" spans="1:9">
      <c r="A50" s="64" t="s">
        <v>670</v>
      </c>
      <c r="B50" s="65"/>
      <c r="C50" s="65"/>
      <c r="D50" s="65"/>
      <c r="E50" s="65">
        <v>126346</v>
      </c>
      <c r="F50" s="65">
        <v>1171315</v>
      </c>
      <c r="G50" s="65">
        <v>1297661</v>
      </c>
      <c r="H50" s="65">
        <f t="shared" si="0"/>
        <v>1297661</v>
      </c>
      <c r="I50" s="161" t="str">
        <f t="shared" si="1"/>
        <v/>
      </c>
    </row>
    <row r="51" spans="1:9">
      <c r="A51" s="64" t="s">
        <v>671</v>
      </c>
      <c r="B51" s="65"/>
      <c r="C51" s="65"/>
      <c r="D51" s="65"/>
      <c r="E51" s="65"/>
      <c r="F51" s="65">
        <v>1314765</v>
      </c>
      <c r="G51" s="65">
        <v>1314765</v>
      </c>
      <c r="H51" s="65">
        <f t="shared" si="0"/>
        <v>1314765</v>
      </c>
      <c r="I51" s="161" t="str">
        <f t="shared" si="1"/>
        <v/>
      </c>
    </row>
    <row r="52" spans="1:9">
      <c r="A52" s="64" t="s">
        <v>672</v>
      </c>
      <c r="B52" s="65"/>
      <c r="C52" s="65"/>
      <c r="D52" s="65"/>
      <c r="E52" s="65"/>
      <c r="F52" s="65">
        <v>1314765</v>
      </c>
      <c r="G52" s="65">
        <v>1314765</v>
      </c>
      <c r="H52" s="65">
        <f t="shared" si="0"/>
        <v>1314765</v>
      </c>
      <c r="I52" s="161" t="str">
        <f t="shared" si="1"/>
        <v/>
      </c>
    </row>
    <row r="53" spans="1:9" ht="16.8" thickBot="1">
      <c r="A53" s="126" t="s">
        <v>275</v>
      </c>
      <c r="B53" s="73">
        <v>1617544000</v>
      </c>
      <c r="C53" s="73">
        <v>1487104000</v>
      </c>
      <c r="D53" s="73">
        <v>3104648000</v>
      </c>
      <c r="E53" s="73">
        <v>1623907374</v>
      </c>
      <c r="F53" s="73">
        <v>1558392520</v>
      </c>
      <c r="G53" s="73">
        <v>3182299894</v>
      </c>
      <c r="H53" s="73">
        <f t="shared" si="0"/>
        <v>77651894</v>
      </c>
      <c r="I53" s="162">
        <f t="shared" si="1"/>
        <v>2.5</v>
      </c>
    </row>
  </sheetData>
  <mergeCells count="4">
    <mergeCell ref="A4:A5"/>
    <mergeCell ref="B4:D4"/>
    <mergeCell ref="E4:G4"/>
    <mergeCell ref="H4:I4"/>
  </mergeCells>
  <phoneticPr fontId="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7" workbookViewId="0">
      <selection activeCell="J25" sqref="J25"/>
    </sheetView>
  </sheetViews>
  <sheetFormatPr defaultColWidth="14.109375" defaultRowHeight="16.2"/>
  <cols>
    <col min="1" max="1" width="27.33203125" style="101" customWidth="1"/>
    <col min="2" max="6" width="14.109375" style="101"/>
    <col min="7" max="9" width="14.109375" style="90"/>
    <col min="10" max="10" width="29.44140625" style="90" customWidth="1"/>
    <col min="11" max="16384" width="14.109375" style="90"/>
  </cols>
  <sheetData>
    <row r="1" spans="1:10" ht="22.2">
      <c r="A1" s="106"/>
      <c r="B1" s="106"/>
      <c r="D1" s="106"/>
      <c r="E1" s="7" t="s">
        <v>387</v>
      </c>
      <c r="F1" s="106"/>
    </row>
    <row r="2" spans="1:10" ht="22.2">
      <c r="A2" s="106"/>
      <c r="B2" s="106"/>
      <c r="D2" s="106"/>
      <c r="E2" s="8" t="s">
        <v>673</v>
      </c>
      <c r="F2" s="106"/>
    </row>
    <row r="3" spans="1:10" ht="16.8" thickBot="1">
      <c r="A3" s="6"/>
      <c r="B3" s="9"/>
      <c r="D3" s="5"/>
      <c r="E3" s="102" t="s">
        <v>389</v>
      </c>
      <c r="F3" s="5"/>
      <c r="G3" s="5"/>
      <c r="H3" s="9"/>
      <c r="J3" s="78" t="s">
        <v>12</v>
      </c>
    </row>
    <row r="4" spans="1:10" ht="16.5" customHeight="1">
      <c r="A4" s="172" t="s">
        <v>486</v>
      </c>
      <c r="B4" s="195" t="s">
        <v>280</v>
      </c>
      <c r="C4" s="196"/>
      <c r="D4" s="197"/>
      <c r="E4" s="195" t="s">
        <v>558</v>
      </c>
      <c r="F4" s="196"/>
      <c r="G4" s="197"/>
      <c r="H4" s="198" t="s">
        <v>301</v>
      </c>
      <c r="I4" s="198"/>
      <c r="J4" s="199" t="s">
        <v>302</v>
      </c>
    </row>
    <row r="5" spans="1:10" ht="57.75" customHeight="1" thickBot="1">
      <c r="A5" s="174"/>
      <c r="B5" s="79" t="s">
        <v>303</v>
      </c>
      <c r="C5" s="79" t="s">
        <v>304</v>
      </c>
      <c r="D5" s="11" t="s">
        <v>305</v>
      </c>
      <c r="E5" s="10" t="s">
        <v>303</v>
      </c>
      <c r="F5" s="79" t="s">
        <v>304</v>
      </c>
      <c r="G5" s="11" t="s">
        <v>305</v>
      </c>
      <c r="H5" s="80" t="s">
        <v>306</v>
      </c>
      <c r="I5" s="81" t="s">
        <v>285</v>
      </c>
      <c r="J5" s="200"/>
    </row>
    <row r="6" spans="1:10">
      <c r="A6" s="82" t="s">
        <v>674</v>
      </c>
      <c r="B6" s="61"/>
      <c r="C6" s="61">
        <v>6095000</v>
      </c>
      <c r="D6" s="61">
        <v>6095000</v>
      </c>
      <c r="E6" s="61">
        <v>2252569</v>
      </c>
      <c r="F6" s="61">
        <v>31716710</v>
      </c>
      <c r="G6" s="61">
        <v>33969279</v>
      </c>
      <c r="H6" s="61">
        <f t="shared" ref="H6:H21" si="0">G6-D6</f>
        <v>27874279</v>
      </c>
      <c r="I6" s="163">
        <v>457.33</v>
      </c>
      <c r="J6" s="63" t="s">
        <v>286</v>
      </c>
    </row>
    <row r="7" spans="1:10" ht="96.75" customHeight="1">
      <c r="A7" s="64" t="s">
        <v>675</v>
      </c>
      <c r="B7" s="65"/>
      <c r="C7" s="65">
        <v>4078000</v>
      </c>
      <c r="D7" s="65">
        <v>4078000</v>
      </c>
      <c r="E7" s="65">
        <v>1954069</v>
      </c>
      <c r="F7" s="65">
        <v>29689148</v>
      </c>
      <c r="G7" s="65">
        <v>31643217</v>
      </c>
      <c r="H7" s="65">
        <f t="shared" si="0"/>
        <v>27565217</v>
      </c>
      <c r="I7" s="164">
        <v>675.95</v>
      </c>
      <c r="J7" s="67" t="s">
        <v>676</v>
      </c>
    </row>
    <row r="8" spans="1:10">
      <c r="A8" s="64" t="s">
        <v>677</v>
      </c>
      <c r="B8" s="65"/>
      <c r="C8" s="65">
        <v>553000</v>
      </c>
      <c r="D8" s="65">
        <v>553000</v>
      </c>
      <c r="E8" s="65"/>
      <c r="F8" s="65">
        <v>532340</v>
      </c>
      <c r="G8" s="65">
        <v>532340</v>
      </c>
      <c r="H8" s="65">
        <f t="shared" si="0"/>
        <v>-20660</v>
      </c>
      <c r="I8" s="164">
        <v>-3.74</v>
      </c>
      <c r="J8" s="67" t="s">
        <v>286</v>
      </c>
    </row>
    <row r="9" spans="1:10">
      <c r="A9" s="64" t="s">
        <v>678</v>
      </c>
      <c r="B9" s="65"/>
      <c r="C9" s="65">
        <v>354000</v>
      </c>
      <c r="D9" s="65">
        <v>354000</v>
      </c>
      <c r="E9" s="65"/>
      <c r="F9" s="65">
        <v>350298</v>
      </c>
      <c r="G9" s="65">
        <v>350298</v>
      </c>
      <c r="H9" s="65">
        <f t="shared" si="0"/>
        <v>-3702</v>
      </c>
      <c r="I9" s="164">
        <v>-1.05</v>
      </c>
      <c r="J9" s="67" t="s">
        <v>286</v>
      </c>
    </row>
    <row r="10" spans="1:10" ht="98.25" customHeight="1">
      <c r="A10" s="64" t="s">
        <v>643</v>
      </c>
      <c r="B10" s="65"/>
      <c r="C10" s="65">
        <v>1110000</v>
      </c>
      <c r="D10" s="65">
        <v>1110000</v>
      </c>
      <c r="E10" s="65">
        <v>298500</v>
      </c>
      <c r="F10" s="65">
        <v>1144924</v>
      </c>
      <c r="G10" s="65">
        <v>1443424</v>
      </c>
      <c r="H10" s="65">
        <f t="shared" si="0"/>
        <v>333424</v>
      </c>
      <c r="I10" s="164">
        <v>30.04</v>
      </c>
      <c r="J10" s="67" t="s">
        <v>679</v>
      </c>
    </row>
    <row r="11" spans="1:10">
      <c r="A11" s="97" t="s">
        <v>680</v>
      </c>
      <c r="B11" s="69">
        <v>76236000</v>
      </c>
      <c r="C11" s="69">
        <v>395197000</v>
      </c>
      <c r="D11" s="69">
        <v>471433000</v>
      </c>
      <c r="E11" s="69">
        <v>89395976</v>
      </c>
      <c r="F11" s="69">
        <v>402848795</v>
      </c>
      <c r="G11" s="69">
        <v>492244771</v>
      </c>
      <c r="H11" s="69">
        <f t="shared" si="0"/>
        <v>20811771</v>
      </c>
      <c r="I11" s="165">
        <v>4.41</v>
      </c>
      <c r="J11" s="71" t="s">
        <v>286</v>
      </c>
    </row>
    <row r="12" spans="1:10">
      <c r="A12" s="64" t="s">
        <v>681</v>
      </c>
      <c r="B12" s="65"/>
      <c r="C12" s="65">
        <v>5277000</v>
      </c>
      <c r="D12" s="65">
        <v>5277000</v>
      </c>
      <c r="E12" s="65"/>
      <c r="F12" s="65">
        <v>6310369</v>
      </c>
      <c r="G12" s="65">
        <v>6310369</v>
      </c>
      <c r="H12" s="65">
        <f t="shared" si="0"/>
        <v>1033369</v>
      </c>
      <c r="I12" s="164">
        <v>19.579999999999998</v>
      </c>
      <c r="J12" s="67" t="s">
        <v>286</v>
      </c>
    </row>
    <row r="13" spans="1:10">
      <c r="A13" s="64" t="s">
        <v>682</v>
      </c>
      <c r="B13" s="65"/>
      <c r="C13" s="65">
        <v>32000</v>
      </c>
      <c r="D13" s="65">
        <v>32000</v>
      </c>
      <c r="E13" s="65"/>
      <c r="F13" s="65">
        <v>35032</v>
      </c>
      <c r="G13" s="65">
        <v>35032</v>
      </c>
      <c r="H13" s="65">
        <f t="shared" si="0"/>
        <v>3032</v>
      </c>
      <c r="I13" s="164">
        <v>9.48</v>
      </c>
      <c r="J13" s="67" t="s">
        <v>286</v>
      </c>
    </row>
    <row r="14" spans="1:10">
      <c r="A14" s="64" t="s">
        <v>683</v>
      </c>
      <c r="B14" s="65"/>
      <c r="C14" s="65">
        <v>4706000</v>
      </c>
      <c r="D14" s="65">
        <v>4706000</v>
      </c>
      <c r="E14" s="65"/>
      <c r="F14" s="65">
        <v>2822603</v>
      </c>
      <c r="G14" s="65">
        <v>2822603</v>
      </c>
      <c r="H14" s="65">
        <f t="shared" si="0"/>
        <v>-1883397</v>
      </c>
      <c r="I14" s="164">
        <v>-40.020000000000003</v>
      </c>
      <c r="J14" s="67" t="s">
        <v>286</v>
      </c>
    </row>
    <row r="15" spans="1:10">
      <c r="A15" s="64" t="s">
        <v>684</v>
      </c>
      <c r="B15" s="65"/>
      <c r="C15" s="65">
        <v>39000</v>
      </c>
      <c r="D15" s="65">
        <v>39000</v>
      </c>
      <c r="E15" s="65"/>
      <c r="F15" s="65">
        <v>29657</v>
      </c>
      <c r="G15" s="65">
        <v>29657</v>
      </c>
      <c r="H15" s="65">
        <f t="shared" si="0"/>
        <v>-9343</v>
      </c>
      <c r="I15" s="164">
        <v>-23.96</v>
      </c>
      <c r="J15" s="67" t="s">
        <v>286</v>
      </c>
    </row>
    <row r="16" spans="1:10">
      <c r="A16" s="64" t="s">
        <v>685</v>
      </c>
      <c r="B16" s="65">
        <v>60449000</v>
      </c>
      <c r="C16" s="65">
        <v>346393000</v>
      </c>
      <c r="D16" s="65">
        <v>406842000</v>
      </c>
      <c r="E16" s="65">
        <v>66764691</v>
      </c>
      <c r="F16" s="65">
        <v>346024546</v>
      </c>
      <c r="G16" s="65">
        <v>412789237</v>
      </c>
      <c r="H16" s="65">
        <f t="shared" si="0"/>
        <v>5947237</v>
      </c>
      <c r="I16" s="164">
        <v>1.46</v>
      </c>
      <c r="J16" s="67" t="s">
        <v>286</v>
      </c>
    </row>
    <row r="17" spans="1:10">
      <c r="A17" s="64" t="s">
        <v>686</v>
      </c>
      <c r="B17" s="65"/>
      <c r="C17" s="65">
        <v>328000</v>
      </c>
      <c r="D17" s="65">
        <v>328000</v>
      </c>
      <c r="E17" s="65">
        <v>3500</v>
      </c>
      <c r="F17" s="65">
        <v>66000</v>
      </c>
      <c r="G17" s="65">
        <v>69500</v>
      </c>
      <c r="H17" s="65">
        <f t="shared" si="0"/>
        <v>-258500</v>
      </c>
      <c r="I17" s="164">
        <v>-78.81</v>
      </c>
      <c r="J17" s="67" t="s">
        <v>286</v>
      </c>
    </row>
    <row r="18" spans="1:10" ht="32.4">
      <c r="A18" s="64" t="s">
        <v>687</v>
      </c>
      <c r="B18" s="65">
        <v>9062000</v>
      </c>
      <c r="C18" s="65">
        <v>38422000</v>
      </c>
      <c r="D18" s="65">
        <v>47484000</v>
      </c>
      <c r="E18" s="65">
        <v>15903141</v>
      </c>
      <c r="F18" s="65">
        <v>47554207</v>
      </c>
      <c r="G18" s="65">
        <v>63457348</v>
      </c>
      <c r="H18" s="65">
        <f t="shared" si="0"/>
        <v>15973348</v>
      </c>
      <c r="I18" s="164">
        <v>33.64</v>
      </c>
      <c r="J18" s="67" t="s">
        <v>286</v>
      </c>
    </row>
    <row r="19" spans="1:10">
      <c r="A19" s="64" t="s">
        <v>688</v>
      </c>
      <c r="B19" s="65">
        <v>6725000</v>
      </c>
      <c r="C19" s="65"/>
      <c r="D19" s="65">
        <v>6725000</v>
      </c>
      <c r="E19" s="65">
        <v>6724644</v>
      </c>
      <c r="F19" s="65"/>
      <c r="G19" s="65">
        <v>6724644</v>
      </c>
      <c r="H19" s="65">
        <f t="shared" si="0"/>
        <v>-356</v>
      </c>
      <c r="I19" s="164">
        <v>-0.01</v>
      </c>
      <c r="J19" s="67" t="s">
        <v>286</v>
      </c>
    </row>
    <row r="20" spans="1:10">
      <c r="A20" s="64" t="s">
        <v>689</v>
      </c>
      <c r="B20" s="65"/>
      <c r="C20" s="65"/>
      <c r="D20" s="65"/>
      <c r="E20" s="65"/>
      <c r="F20" s="65">
        <v>5790</v>
      </c>
      <c r="G20" s="65">
        <v>5790</v>
      </c>
      <c r="H20" s="65">
        <f t="shared" si="0"/>
        <v>5790</v>
      </c>
      <c r="I20" s="164" t="s">
        <v>45</v>
      </c>
      <c r="J20" s="67" t="s">
        <v>286</v>
      </c>
    </row>
    <row r="21" spans="1:10" ht="16.8" thickBot="1">
      <c r="A21" s="83" t="s">
        <v>690</v>
      </c>
      <c r="B21" s="84"/>
      <c r="C21" s="84"/>
      <c r="D21" s="84"/>
      <c r="E21" s="84"/>
      <c r="F21" s="84">
        <v>591</v>
      </c>
      <c r="G21" s="84">
        <v>591</v>
      </c>
      <c r="H21" s="84">
        <f t="shared" si="0"/>
        <v>591</v>
      </c>
      <c r="I21" s="166" t="s">
        <v>45</v>
      </c>
      <c r="J21" s="86" t="s">
        <v>286</v>
      </c>
    </row>
  </sheetData>
  <mergeCells count="5">
    <mergeCell ref="A4:A5"/>
    <mergeCell ref="B4:D4"/>
    <mergeCell ref="E4:G4"/>
    <mergeCell ref="H4:I4"/>
    <mergeCell ref="J4:J5"/>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C32" sqref="C32"/>
    </sheetView>
  </sheetViews>
  <sheetFormatPr defaultRowHeight="16.2"/>
  <cols>
    <col min="1" max="1" width="27.109375" customWidth="1"/>
    <col min="2" max="2" width="18.6640625" customWidth="1"/>
    <col min="3" max="3" width="10.6640625" customWidth="1"/>
    <col min="4" max="4" width="18.6640625" customWidth="1"/>
    <col min="5" max="5" width="10.6640625" customWidth="1"/>
    <col min="6" max="6" width="18.6640625" customWidth="1"/>
    <col min="7" max="7" width="10.6640625" customWidth="1"/>
    <col min="8" max="8" width="18.6640625" customWidth="1"/>
    <col min="9" max="9" width="10.6640625" customWidth="1"/>
  </cols>
  <sheetData>
    <row r="1" spans="1:9" ht="22.2">
      <c r="A1" s="4"/>
      <c r="B1" s="1"/>
      <c r="C1" s="4"/>
      <c r="D1" s="7" t="s">
        <v>9</v>
      </c>
      <c r="E1" s="4"/>
      <c r="F1" s="4"/>
      <c r="G1" s="4"/>
      <c r="H1" s="4"/>
      <c r="I1" s="1"/>
    </row>
    <row r="2" spans="1:9" ht="22.2">
      <c r="A2" s="3"/>
      <c r="B2" s="1"/>
      <c r="C2" s="3"/>
      <c r="D2" s="8" t="s">
        <v>61</v>
      </c>
      <c r="E2" s="3"/>
      <c r="F2" s="3"/>
      <c r="G2" s="3"/>
      <c r="H2" s="3"/>
      <c r="I2" s="1"/>
    </row>
    <row r="3" spans="1:9" ht="16.8" thickBot="1">
      <c r="A3" s="6"/>
      <c r="B3" s="1"/>
      <c r="C3" s="5"/>
      <c r="D3" s="9" t="s">
        <v>11</v>
      </c>
      <c r="E3" s="5"/>
      <c r="F3" s="5"/>
      <c r="G3" s="5"/>
      <c r="H3" s="5"/>
      <c r="I3" s="2" t="s">
        <v>12</v>
      </c>
    </row>
    <row r="4" spans="1:9">
      <c r="A4" s="182" t="s">
        <v>62</v>
      </c>
      <c r="B4" s="184" t="s">
        <v>13</v>
      </c>
      <c r="C4" s="184"/>
      <c r="D4" s="184" t="s">
        <v>7</v>
      </c>
      <c r="E4" s="184"/>
      <c r="F4" s="184" t="s">
        <v>63</v>
      </c>
      <c r="G4" s="184"/>
      <c r="H4" s="184" t="s">
        <v>4</v>
      </c>
      <c r="I4" s="185"/>
    </row>
    <row r="5" spans="1:9" ht="16.8" thickBot="1">
      <c r="A5" s="183"/>
      <c r="B5" s="29" t="s">
        <v>2</v>
      </c>
      <c r="C5" s="29" t="s">
        <v>0</v>
      </c>
      <c r="D5" s="29" t="s">
        <v>2</v>
      </c>
      <c r="E5" s="29" t="s">
        <v>0</v>
      </c>
      <c r="F5" s="29" t="s">
        <v>2</v>
      </c>
      <c r="G5" s="29" t="s">
        <v>0</v>
      </c>
      <c r="H5" s="29" t="s">
        <v>2</v>
      </c>
      <c r="I5" s="30" t="s">
        <v>0</v>
      </c>
    </row>
    <row r="6" spans="1:9">
      <c r="A6" s="19" t="s">
        <v>64</v>
      </c>
      <c r="B6" s="31"/>
      <c r="C6" s="32"/>
      <c r="D6" s="31"/>
      <c r="E6" s="32"/>
      <c r="F6" s="31"/>
      <c r="G6" s="32"/>
      <c r="H6" s="31"/>
      <c r="I6" s="33"/>
    </row>
    <row r="7" spans="1:9">
      <c r="A7" s="18" t="s">
        <v>65</v>
      </c>
      <c r="B7" s="34"/>
      <c r="C7" s="35"/>
      <c r="D7" s="34"/>
      <c r="E7" s="35"/>
      <c r="F7" s="34"/>
      <c r="G7" s="35"/>
      <c r="H7" s="34"/>
      <c r="I7" s="36"/>
    </row>
    <row r="8" spans="1:9">
      <c r="A8" s="18" t="s">
        <v>66</v>
      </c>
      <c r="B8" s="34"/>
      <c r="C8" s="35"/>
      <c r="D8" s="34"/>
      <c r="E8" s="35"/>
      <c r="F8" s="34"/>
      <c r="G8" s="35"/>
      <c r="H8" s="34"/>
      <c r="I8" s="36"/>
    </row>
    <row r="9" spans="1:9">
      <c r="A9" s="18" t="s">
        <v>67</v>
      </c>
      <c r="B9" s="34"/>
      <c r="C9" s="35"/>
      <c r="D9" s="34"/>
      <c r="E9" s="35"/>
      <c r="F9" s="34"/>
      <c r="G9" s="35"/>
      <c r="H9" s="34"/>
      <c r="I9" s="36"/>
    </row>
    <row r="10" spans="1:9">
      <c r="A10" s="18" t="s">
        <v>68</v>
      </c>
      <c r="B10" s="34"/>
      <c r="C10" s="35"/>
      <c r="D10" s="34"/>
      <c r="E10" s="35"/>
      <c r="F10" s="34"/>
      <c r="G10" s="35"/>
      <c r="H10" s="34"/>
      <c r="I10" s="36"/>
    </row>
    <row r="11" spans="1:9">
      <c r="A11" s="18" t="s">
        <v>69</v>
      </c>
      <c r="B11" s="34"/>
      <c r="C11" s="35"/>
      <c r="D11" s="34"/>
      <c r="E11" s="35"/>
      <c r="F11" s="34"/>
      <c r="G11" s="35"/>
      <c r="H11" s="34"/>
      <c r="I11" s="36"/>
    </row>
    <row r="12" spans="1:9">
      <c r="A12" s="17" t="s">
        <v>70</v>
      </c>
      <c r="B12" s="37"/>
      <c r="C12" s="38"/>
      <c r="D12" s="37"/>
      <c r="E12" s="38"/>
      <c r="F12" s="37"/>
      <c r="G12" s="38"/>
      <c r="H12" s="37"/>
      <c r="I12" s="39"/>
    </row>
    <row r="13" spans="1:9">
      <c r="A13" s="18" t="s">
        <v>71</v>
      </c>
      <c r="B13" s="34"/>
      <c r="C13" s="35"/>
      <c r="D13" s="34"/>
      <c r="E13" s="35"/>
      <c r="F13" s="34"/>
      <c r="G13" s="35"/>
      <c r="H13" s="34"/>
      <c r="I13" s="36"/>
    </row>
    <row r="14" spans="1:9">
      <c r="A14" s="18" t="s">
        <v>72</v>
      </c>
      <c r="B14" s="34"/>
      <c r="C14" s="35"/>
      <c r="D14" s="34"/>
      <c r="E14" s="35"/>
      <c r="F14" s="34"/>
      <c r="G14" s="35"/>
      <c r="H14" s="34"/>
      <c r="I14" s="36"/>
    </row>
    <row r="15" spans="1:9">
      <c r="A15" s="18" t="s">
        <v>73</v>
      </c>
      <c r="B15" s="34"/>
      <c r="C15" s="35"/>
      <c r="D15" s="34"/>
      <c r="E15" s="35"/>
      <c r="F15" s="34"/>
      <c r="G15" s="35"/>
      <c r="H15" s="34"/>
      <c r="I15" s="36"/>
    </row>
    <row r="16" spans="1:9">
      <c r="A16" s="18" t="s">
        <v>74</v>
      </c>
      <c r="B16" s="34"/>
      <c r="C16" s="35"/>
      <c r="D16" s="34"/>
      <c r="E16" s="35"/>
      <c r="F16" s="34"/>
      <c r="G16" s="35"/>
      <c r="H16" s="34"/>
      <c r="I16" s="36"/>
    </row>
    <row r="17" spans="1:9">
      <c r="A17" s="18" t="s">
        <v>75</v>
      </c>
      <c r="B17" s="34"/>
      <c r="C17" s="35"/>
      <c r="D17" s="34"/>
      <c r="E17" s="35"/>
      <c r="F17" s="34"/>
      <c r="G17" s="35"/>
      <c r="H17" s="34"/>
      <c r="I17" s="36"/>
    </row>
    <row r="18" spans="1:9">
      <c r="A18" s="17" t="s">
        <v>76</v>
      </c>
      <c r="B18" s="37"/>
      <c r="C18" s="38"/>
      <c r="D18" s="37"/>
      <c r="E18" s="38"/>
      <c r="F18" s="37"/>
      <c r="G18" s="38"/>
      <c r="H18" s="37"/>
      <c r="I18" s="39"/>
    </row>
    <row r="19" spans="1:9">
      <c r="A19" s="40"/>
      <c r="B19" s="41"/>
      <c r="C19" s="41"/>
      <c r="D19" s="41"/>
      <c r="E19" s="41"/>
      <c r="F19" s="41"/>
      <c r="G19" s="41"/>
      <c r="H19" s="41"/>
      <c r="I19" s="42"/>
    </row>
    <row r="20" spans="1:9">
      <c r="A20" s="17" t="s">
        <v>77</v>
      </c>
      <c r="B20" s="37">
        <v>271322000</v>
      </c>
      <c r="C20" s="38">
        <v>100</v>
      </c>
      <c r="D20" s="37">
        <v>278229897</v>
      </c>
      <c r="E20" s="38">
        <v>100</v>
      </c>
      <c r="F20" s="37">
        <v>6907897</v>
      </c>
      <c r="G20" s="38">
        <v>2.5499999999999998</v>
      </c>
      <c r="H20" s="37">
        <v>299471535</v>
      </c>
      <c r="I20" s="39">
        <v>100</v>
      </c>
    </row>
    <row r="21" spans="1:9">
      <c r="A21" s="18" t="s">
        <v>78</v>
      </c>
      <c r="B21" s="34">
        <v>271322000</v>
      </c>
      <c r="C21" s="35">
        <v>100</v>
      </c>
      <c r="D21" s="34">
        <v>278229897</v>
      </c>
      <c r="E21" s="35">
        <v>100</v>
      </c>
      <c r="F21" s="34">
        <v>6907897</v>
      </c>
      <c r="G21" s="35">
        <v>2.5499999999999998</v>
      </c>
      <c r="H21" s="34">
        <v>299471535</v>
      </c>
      <c r="I21" s="36">
        <v>100</v>
      </c>
    </row>
    <row r="22" spans="1:9">
      <c r="A22" s="18" t="s">
        <v>79</v>
      </c>
      <c r="B22" s="34"/>
      <c r="C22" s="35"/>
      <c r="D22" s="34"/>
      <c r="E22" s="35"/>
      <c r="F22" s="34"/>
      <c r="G22" s="35"/>
      <c r="H22" s="34"/>
      <c r="I22" s="36"/>
    </row>
    <row r="23" spans="1:9">
      <c r="A23" s="18" t="s">
        <v>67</v>
      </c>
      <c r="B23" s="34"/>
      <c r="C23" s="35"/>
      <c r="D23" s="34"/>
      <c r="E23" s="35"/>
      <c r="F23" s="34"/>
      <c r="G23" s="35"/>
      <c r="H23" s="34"/>
      <c r="I23" s="36"/>
    </row>
    <row r="24" spans="1:9">
      <c r="A24" s="18" t="s">
        <v>69</v>
      </c>
      <c r="B24" s="34"/>
      <c r="C24" s="35"/>
      <c r="D24" s="34"/>
      <c r="E24" s="35"/>
      <c r="F24" s="34"/>
      <c r="G24" s="35"/>
      <c r="H24" s="34"/>
      <c r="I24" s="36"/>
    </row>
    <row r="25" spans="1:9">
      <c r="A25" s="17" t="s">
        <v>80</v>
      </c>
      <c r="B25" s="37">
        <v>271322000</v>
      </c>
      <c r="C25" s="38">
        <v>100</v>
      </c>
      <c r="D25" s="37">
        <v>278229897</v>
      </c>
      <c r="E25" s="38">
        <v>100</v>
      </c>
      <c r="F25" s="37">
        <v>6907897</v>
      </c>
      <c r="G25" s="38">
        <v>2.5499999999999998</v>
      </c>
      <c r="H25" s="37">
        <v>299471535</v>
      </c>
      <c r="I25" s="39">
        <v>100</v>
      </c>
    </row>
    <row r="26" spans="1:9">
      <c r="A26" s="18" t="s">
        <v>81</v>
      </c>
      <c r="B26" s="34"/>
      <c r="C26" s="35"/>
      <c r="D26" s="34"/>
      <c r="E26" s="35"/>
      <c r="F26" s="34"/>
      <c r="G26" s="35"/>
      <c r="H26" s="34"/>
      <c r="I26" s="36"/>
    </row>
    <row r="27" spans="1:9">
      <c r="A27" s="18" t="s">
        <v>82</v>
      </c>
      <c r="B27" s="34">
        <v>271322000</v>
      </c>
      <c r="C27" s="35">
        <v>100</v>
      </c>
      <c r="D27" s="34">
        <v>278229897</v>
      </c>
      <c r="E27" s="35">
        <v>100</v>
      </c>
      <c r="F27" s="34">
        <v>6907897</v>
      </c>
      <c r="G27" s="35">
        <v>2.5499999999999998</v>
      </c>
      <c r="H27" s="34">
        <v>299471535</v>
      </c>
      <c r="I27" s="36">
        <v>100</v>
      </c>
    </row>
    <row r="28" spans="1:9">
      <c r="A28" s="18" t="s">
        <v>83</v>
      </c>
      <c r="B28" s="34"/>
      <c r="C28" s="35"/>
      <c r="D28" s="34"/>
      <c r="E28" s="35"/>
      <c r="F28" s="34"/>
      <c r="G28" s="35"/>
      <c r="H28" s="34"/>
      <c r="I28" s="36"/>
    </row>
    <row r="29" spans="1:9">
      <c r="A29" s="18" t="s">
        <v>84</v>
      </c>
      <c r="B29" s="34"/>
      <c r="C29" s="35"/>
      <c r="D29" s="34"/>
      <c r="E29" s="35"/>
      <c r="F29" s="34"/>
      <c r="G29" s="35"/>
      <c r="H29" s="34"/>
      <c r="I29" s="36"/>
    </row>
    <row r="30" spans="1:9" ht="16.8" thickBot="1">
      <c r="A30" s="22" t="s">
        <v>85</v>
      </c>
      <c r="B30" s="43"/>
      <c r="C30" s="44"/>
      <c r="D30" s="43"/>
      <c r="E30" s="44"/>
      <c r="F30" s="43"/>
      <c r="G30" s="44"/>
      <c r="H30" s="43"/>
      <c r="I30" s="45"/>
    </row>
  </sheetData>
  <mergeCells count="5">
    <mergeCell ref="A4:A5"/>
    <mergeCell ref="B4:C4"/>
    <mergeCell ref="D4:E4"/>
    <mergeCell ref="F4:G4"/>
    <mergeCell ref="H4:I4"/>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election activeCell="B2" sqref="B2"/>
    </sheetView>
  </sheetViews>
  <sheetFormatPr defaultRowHeight="16.2"/>
  <cols>
    <col min="1" max="1" width="36.33203125" customWidth="1"/>
    <col min="2" max="4" width="18.6640625" customWidth="1"/>
    <col min="5" max="5" width="10.6640625" customWidth="1"/>
  </cols>
  <sheetData>
    <row r="1" spans="1:5" ht="22.2">
      <c r="A1" s="4"/>
      <c r="B1" s="7" t="s">
        <v>9</v>
      </c>
      <c r="C1" s="4"/>
      <c r="D1" s="4"/>
      <c r="E1" s="4"/>
    </row>
    <row r="2" spans="1:5" ht="22.2">
      <c r="A2" s="3"/>
      <c r="B2" s="8" t="s">
        <v>86</v>
      </c>
      <c r="C2" s="3"/>
      <c r="D2" s="3"/>
      <c r="E2" s="3"/>
    </row>
    <row r="3" spans="1:5" ht="16.8" thickBot="1">
      <c r="A3" s="6"/>
      <c r="B3" s="9" t="s">
        <v>11</v>
      </c>
      <c r="C3" s="5"/>
      <c r="D3" s="5"/>
      <c r="E3" s="2" t="s">
        <v>12</v>
      </c>
    </row>
    <row r="4" spans="1:5">
      <c r="A4" s="172" t="s">
        <v>62</v>
      </c>
      <c r="B4" s="186" t="s">
        <v>87</v>
      </c>
      <c r="C4" s="186" t="s">
        <v>88</v>
      </c>
      <c r="D4" s="186" t="s">
        <v>89</v>
      </c>
      <c r="E4" s="188"/>
    </row>
    <row r="5" spans="1:5" ht="16.8" thickBot="1">
      <c r="A5" s="174"/>
      <c r="B5" s="187"/>
      <c r="C5" s="187"/>
      <c r="D5" s="11" t="s">
        <v>2</v>
      </c>
      <c r="E5" s="12" t="s">
        <v>0</v>
      </c>
    </row>
    <row r="6" spans="1:5">
      <c r="A6" s="19" t="s">
        <v>90</v>
      </c>
      <c r="B6" s="31">
        <v>147301000</v>
      </c>
      <c r="C6" s="31">
        <v>84385116</v>
      </c>
      <c r="D6" s="31">
        <v>-62915884</v>
      </c>
      <c r="E6" s="33">
        <v>-42.71</v>
      </c>
    </row>
    <row r="7" spans="1:5">
      <c r="A7" s="18" t="s">
        <v>91</v>
      </c>
      <c r="B7" s="34">
        <v>-271322000</v>
      </c>
      <c r="C7" s="34">
        <v>-278229897</v>
      </c>
      <c r="D7" s="34">
        <v>-6907897</v>
      </c>
      <c r="E7" s="36">
        <v>2.5499999999999998</v>
      </c>
    </row>
    <row r="8" spans="1:5">
      <c r="A8" s="18" t="s">
        <v>92</v>
      </c>
      <c r="B8" s="34">
        <v>-33978000</v>
      </c>
      <c r="C8" s="34">
        <v>-55887875</v>
      </c>
      <c r="D8" s="34">
        <v>-21909875</v>
      </c>
      <c r="E8" s="36">
        <v>64.48</v>
      </c>
    </row>
    <row r="9" spans="1:5">
      <c r="A9" s="18" t="s">
        <v>93</v>
      </c>
      <c r="B9" s="34">
        <v>-30749000</v>
      </c>
      <c r="C9" s="34">
        <v>-48560724</v>
      </c>
      <c r="D9" s="34">
        <v>-17811724</v>
      </c>
      <c r="E9" s="36">
        <v>57.93</v>
      </c>
    </row>
    <row r="10" spans="1:5">
      <c r="A10" s="18" t="s">
        <v>94</v>
      </c>
      <c r="B10" s="34">
        <v>-3229000</v>
      </c>
      <c r="C10" s="34">
        <v>-7327151</v>
      </c>
      <c r="D10" s="34">
        <v>-4098151</v>
      </c>
      <c r="E10" s="36">
        <v>126.92</v>
      </c>
    </row>
    <row r="11" spans="1:5">
      <c r="A11" s="18" t="s">
        <v>95</v>
      </c>
      <c r="B11" s="34">
        <v>-305300000</v>
      </c>
      <c r="C11" s="34">
        <v>-334117772</v>
      </c>
      <c r="D11" s="34">
        <v>-28817772</v>
      </c>
      <c r="E11" s="36">
        <v>9.44</v>
      </c>
    </row>
    <row r="12" spans="1:5">
      <c r="A12" s="18" t="s">
        <v>96</v>
      </c>
      <c r="B12" s="34">
        <v>452601000</v>
      </c>
      <c r="C12" s="34">
        <v>418502888</v>
      </c>
      <c r="D12" s="34">
        <v>-34098112</v>
      </c>
      <c r="E12" s="36">
        <v>-7.53</v>
      </c>
    </row>
    <row r="13" spans="1:5">
      <c r="A13" s="18" t="s">
        <v>97</v>
      </c>
      <c r="B13" s="34"/>
      <c r="C13" s="34">
        <v>261015</v>
      </c>
      <c r="D13" s="34">
        <v>261015</v>
      </c>
      <c r="E13" s="36" t="s">
        <v>45</v>
      </c>
    </row>
    <row r="14" spans="1:5">
      <c r="A14" s="18" t="s">
        <v>98</v>
      </c>
      <c r="B14" s="34">
        <v>442370000</v>
      </c>
      <c r="C14" s="34">
        <v>417665054</v>
      </c>
      <c r="D14" s="34">
        <v>-24704946</v>
      </c>
      <c r="E14" s="36">
        <v>-5.58</v>
      </c>
    </row>
    <row r="15" spans="1:5">
      <c r="A15" s="18" t="s">
        <v>99</v>
      </c>
      <c r="B15" s="34">
        <v>4567000</v>
      </c>
      <c r="C15" s="34">
        <v>3612831</v>
      </c>
      <c r="D15" s="34">
        <v>-954169</v>
      </c>
      <c r="E15" s="36">
        <v>-20.89</v>
      </c>
    </row>
    <row r="16" spans="1:5">
      <c r="A16" s="18" t="s">
        <v>100</v>
      </c>
      <c r="B16" s="34">
        <v>45225000</v>
      </c>
      <c r="C16" s="34">
        <v>45756346</v>
      </c>
      <c r="D16" s="34">
        <v>531346</v>
      </c>
      <c r="E16" s="36">
        <v>1.17</v>
      </c>
    </row>
    <row r="17" spans="1:5">
      <c r="A17" s="18" t="s">
        <v>101</v>
      </c>
      <c r="B17" s="34">
        <v>190004000</v>
      </c>
      <c r="C17" s="34">
        <v>173477540</v>
      </c>
      <c r="D17" s="34">
        <v>-16526460</v>
      </c>
      <c r="E17" s="36">
        <v>-8.6999999999999993</v>
      </c>
    </row>
    <row r="18" spans="1:5">
      <c r="A18" s="18" t="s">
        <v>102</v>
      </c>
      <c r="B18" s="34">
        <v>7004000</v>
      </c>
      <c r="C18" s="34">
        <v>8049090</v>
      </c>
      <c r="D18" s="34">
        <v>1045090</v>
      </c>
      <c r="E18" s="36">
        <v>14.92</v>
      </c>
    </row>
    <row r="19" spans="1:5">
      <c r="A19" s="18" t="s">
        <v>103</v>
      </c>
      <c r="B19" s="34">
        <v>61148000</v>
      </c>
      <c r="C19" s="34">
        <v>52682123</v>
      </c>
      <c r="D19" s="34">
        <v>-8465877</v>
      </c>
      <c r="E19" s="36">
        <v>-13.84</v>
      </c>
    </row>
    <row r="20" spans="1:5">
      <c r="A20" s="18" t="s">
        <v>104</v>
      </c>
      <c r="B20" s="34">
        <v>134422000</v>
      </c>
      <c r="C20" s="34">
        <v>134087124</v>
      </c>
      <c r="D20" s="34">
        <v>-334876</v>
      </c>
      <c r="E20" s="36">
        <v>-0.25</v>
      </c>
    </row>
    <row r="21" spans="1:5">
      <c r="A21" s="18" t="s">
        <v>105</v>
      </c>
      <c r="B21" s="34">
        <v>41483000</v>
      </c>
      <c r="C21" s="34">
        <v>57750276</v>
      </c>
      <c r="D21" s="34">
        <v>16267276</v>
      </c>
      <c r="E21" s="36">
        <v>39.21</v>
      </c>
    </row>
    <row r="22" spans="1:5">
      <c r="A22" s="18" t="s">
        <v>106</v>
      </c>
      <c r="B22" s="34">
        <v>9974000</v>
      </c>
      <c r="C22" s="34">
        <v>20877341</v>
      </c>
      <c r="D22" s="34">
        <v>10903341</v>
      </c>
      <c r="E22" s="36">
        <v>109.32</v>
      </c>
    </row>
    <row r="23" spans="1:5">
      <c r="A23" s="18" t="s">
        <v>107</v>
      </c>
      <c r="B23" s="34">
        <v>31509000</v>
      </c>
      <c r="C23" s="34">
        <v>36872935</v>
      </c>
      <c r="D23" s="34">
        <v>5363935</v>
      </c>
      <c r="E23" s="36">
        <v>17.02</v>
      </c>
    </row>
    <row r="24" spans="1:5">
      <c r="A24" s="18" t="s">
        <v>108</v>
      </c>
      <c r="B24" s="34"/>
      <c r="C24" s="34">
        <v>-780144</v>
      </c>
      <c r="D24" s="34">
        <v>-780144</v>
      </c>
      <c r="E24" s="36" t="s">
        <v>45</v>
      </c>
    </row>
    <row r="25" spans="1:5">
      <c r="A25" s="18" t="s">
        <v>109</v>
      </c>
      <c r="B25" s="34"/>
      <c r="C25" s="34">
        <v>432123</v>
      </c>
      <c r="D25" s="34">
        <v>432123</v>
      </c>
      <c r="E25" s="36" t="s">
        <v>45</v>
      </c>
    </row>
    <row r="26" spans="1:5">
      <c r="A26" s="18" t="s">
        <v>110</v>
      </c>
      <c r="B26" s="34"/>
      <c r="C26" s="34">
        <v>432123</v>
      </c>
      <c r="D26" s="34">
        <v>432123</v>
      </c>
      <c r="E26" s="36" t="s">
        <v>45</v>
      </c>
    </row>
    <row r="27" spans="1:5">
      <c r="A27" s="18" t="s">
        <v>111</v>
      </c>
      <c r="B27" s="34">
        <v>-31252000</v>
      </c>
      <c r="C27" s="34">
        <v>-35849955</v>
      </c>
      <c r="D27" s="34">
        <v>-4597955</v>
      </c>
      <c r="E27" s="36">
        <v>14.71</v>
      </c>
    </row>
    <row r="28" spans="1:5">
      <c r="A28" s="18" t="s">
        <v>101</v>
      </c>
      <c r="B28" s="34"/>
      <c r="C28" s="34">
        <v>593175</v>
      </c>
      <c r="D28" s="34">
        <v>593175</v>
      </c>
      <c r="E28" s="36" t="s">
        <v>45</v>
      </c>
    </row>
    <row r="29" spans="1:5">
      <c r="A29" s="18" t="s">
        <v>103</v>
      </c>
      <c r="B29" s="34"/>
      <c r="C29" s="34">
        <v>11348</v>
      </c>
      <c r="D29" s="34">
        <v>11348</v>
      </c>
      <c r="E29" s="36" t="s">
        <v>45</v>
      </c>
    </row>
    <row r="30" spans="1:5">
      <c r="A30" s="18" t="s">
        <v>112</v>
      </c>
      <c r="B30" s="34"/>
      <c r="C30" s="34">
        <v>1081980</v>
      </c>
      <c r="D30" s="34">
        <v>1081980</v>
      </c>
      <c r="E30" s="36" t="s">
        <v>45</v>
      </c>
    </row>
    <row r="31" spans="1:5">
      <c r="A31" s="18" t="s">
        <v>113</v>
      </c>
      <c r="B31" s="34">
        <v>-17500000</v>
      </c>
      <c r="C31" s="34">
        <v>-17188810</v>
      </c>
      <c r="D31" s="34">
        <v>311190</v>
      </c>
      <c r="E31" s="36">
        <v>-1.78</v>
      </c>
    </row>
    <row r="32" spans="1:5">
      <c r="A32" s="18" t="s">
        <v>114</v>
      </c>
      <c r="B32" s="34">
        <v>-13752000</v>
      </c>
      <c r="C32" s="34">
        <v>-20347648</v>
      </c>
      <c r="D32" s="34">
        <v>-6595648</v>
      </c>
      <c r="E32" s="36">
        <v>47.96</v>
      </c>
    </row>
    <row r="33" spans="1:5">
      <c r="A33" s="18" t="s">
        <v>115</v>
      </c>
      <c r="B33" s="34"/>
      <c r="C33" s="34">
        <v>-2706774</v>
      </c>
      <c r="D33" s="34">
        <v>-2706774</v>
      </c>
      <c r="E33" s="36" t="s">
        <v>45</v>
      </c>
    </row>
    <row r="34" spans="1:5">
      <c r="A34" s="18" t="s">
        <v>116</v>
      </c>
      <c r="B34" s="34"/>
      <c r="C34" s="34">
        <v>-18268707</v>
      </c>
      <c r="D34" s="34">
        <v>-18268707</v>
      </c>
      <c r="E34" s="36" t="s">
        <v>45</v>
      </c>
    </row>
    <row r="35" spans="1:5">
      <c r="A35" s="18" t="s">
        <v>117</v>
      </c>
      <c r="B35" s="34">
        <v>147301000</v>
      </c>
      <c r="C35" s="34">
        <v>84385116</v>
      </c>
      <c r="D35" s="34">
        <v>-62915884</v>
      </c>
      <c r="E35" s="36">
        <v>-42.71</v>
      </c>
    </row>
    <row r="36" spans="1:5">
      <c r="A36" s="17" t="s">
        <v>118</v>
      </c>
      <c r="B36" s="37">
        <v>147301000</v>
      </c>
      <c r="C36" s="37">
        <v>84385116</v>
      </c>
      <c r="D36" s="37">
        <v>-62915884</v>
      </c>
      <c r="E36" s="39">
        <v>-42.71</v>
      </c>
    </row>
    <row r="37" spans="1:5">
      <c r="A37" s="17" t="s">
        <v>119</v>
      </c>
      <c r="B37" s="37">
        <v>-164464000</v>
      </c>
      <c r="C37" s="37">
        <v>-835529130</v>
      </c>
      <c r="D37" s="37">
        <v>-671065130</v>
      </c>
      <c r="E37" s="39">
        <v>408.03</v>
      </c>
    </row>
    <row r="38" spans="1:5">
      <c r="A38" s="18" t="s">
        <v>120</v>
      </c>
      <c r="B38" s="34"/>
      <c r="C38" s="34">
        <v>157412799</v>
      </c>
      <c r="D38" s="34">
        <v>157412799</v>
      </c>
      <c r="E38" s="36" t="s">
        <v>45</v>
      </c>
    </row>
    <row r="39" spans="1:5">
      <c r="A39" s="18" t="s">
        <v>121</v>
      </c>
      <c r="B39" s="34"/>
      <c r="C39" s="34">
        <v>157400000</v>
      </c>
      <c r="D39" s="34">
        <v>157400000</v>
      </c>
      <c r="E39" s="36" t="s">
        <v>45</v>
      </c>
    </row>
    <row r="40" spans="1:5">
      <c r="A40" s="18" t="s">
        <v>122</v>
      </c>
      <c r="B40" s="34"/>
      <c r="C40" s="34">
        <v>12799</v>
      </c>
      <c r="D40" s="34">
        <v>12799</v>
      </c>
      <c r="E40" s="36" t="s">
        <v>45</v>
      </c>
    </row>
    <row r="41" spans="1:5">
      <c r="A41" s="18" t="s">
        <v>123</v>
      </c>
      <c r="B41" s="34">
        <v>21752000</v>
      </c>
      <c r="C41" s="34">
        <v>28309842</v>
      </c>
      <c r="D41" s="34">
        <v>6557842</v>
      </c>
      <c r="E41" s="36">
        <v>30.15</v>
      </c>
    </row>
    <row r="42" spans="1:5">
      <c r="A42" s="18" t="s">
        <v>124</v>
      </c>
      <c r="B42" s="34">
        <v>21752000</v>
      </c>
      <c r="C42" s="34">
        <v>28309842</v>
      </c>
      <c r="D42" s="34">
        <v>6557842</v>
      </c>
      <c r="E42" s="36">
        <v>30.15</v>
      </c>
    </row>
    <row r="43" spans="1:5">
      <c r="A43" s="18" t="s">
        <v>125</v>
      </c>
      <c r="B43" s="34"/>
      <c r="C43" s="34">
        <v>8956</v>
      </c>
      <c r="D43" s="34">
        <v>8956</v>
      </c>
      <c r="E43" s="36" t="s">
        <v>45</v>
      </c>
    </row>
    <row r="44" spans="1:5">
      <c r="A44" s="18" t="s">
        <v>126</v>
      </c>
      <c r="B44" s="34"/>
      <c r="C44" s="34">
        <v>8956</v>
      </c>
      <c r="D44" s="34">
        <v>8956</v>
      </c>
      <c r="E44" s="36" t="s">
        <v>45</v>
      </c>
    </row>
    <row r="45" spans="1:5">
      <c r="A45" s="18" t="s">
        <v>127</v>
      </c>
      <c r="B45" s="34"/>
      <c r="C45" s="34">
        <v>8956</v>
      </c>
      <c r="D45" s="34">
        <v>8956</v>
      </c>
      <c r="E45" s="36" t="s">
        <v>45</v>
      </c>
    </row>
    <row r="46" spans="1:5">
      <c r="A46" s="18" t="s">
        <v>128</v>
      </c>
      <c r="B46" s="34"/>
      <c r="C46" s="34">
        <v>8956</v>
      </c>
      <c r="D46" s="34">
        <v>8956</v>
      </c>
      <c r="E46" s="36" t="s">
        <v>45</v>
      </c>
    </row>
    <row r="47" spans="1:5">
      <c r="A47" s="18" t="s">
        <v>129</v>
      </c>
      <c r="B47" s="34"/>
      <c r="C47" s="34">
        <v>760000</v>
      </c>
      <c r="D47" s="34">
        <v>760000</v>
      </c>
      <c r="E47" s="36" t="s">
        <v>45</v>
      </c>
    </row>
    <row r="48" spans="1:5">
      <c r="A48" s="18" t="s">
        <v>130</v>
      </c>
      <c r="B48" s="34"/>
      <c r="C48" s="34">
        <v>760000</v>
      </c>
      <c r="D48" s="34">
        <v>760000</v>
      </c>
      <c r="E48" s="36" t="s">
        <v>45</v>
      </c>
    </row>
    <row r="49" spans="1:5">
      <c r="A49" s="18" t="s">
        <v>131</v>
      </c>
      <c r="B49" s="34"/>
      <c r="C49" s="34">
        <v>760000</v>
      </c>
      <c r="D49" s="34">
        <v>760000</v>
      </c>
      <c r="E49" s="36" t="s">
        <v>45</v>
      </c>
    </row>
    <row r="50" spans="1:5">
      <c r="A50" s="18" t="s">
        <v>132</v>
      </c>
      <c r="B50" s="34">
        <v>30749000</v>
      </c>
      <c r="C50" s="34">
        <v>10465220</v>
      </c>
      <c r="D50" s="34">
        <v>-20283780</v>
      </c>
      <c r="E50" s="36">
        <v>-65.97</v>
      </c>
    </row>
    <row r="51" spans="1:5">
      <c r="A51" s="18" t="s">
        <v>133</v>
      </c>
      <c r="B51" s="34">
        <v>3229000</v>
      </c>
      <c r="C51" s="34">
        <v>7327151</v>
      </c>
      <c r="D51" s="34">
        <v>4098151</v>
      </c>
      <c r="E51" s="36">
        <v>126.92</v>
      </c>
    </row>
    <row r="52" spans="1:5">
      <c r="A52" s="18" t="s">
        <v>134</v>
      </c>
      <c r="B52" s="34"/>
      <c r="C52" s="34">
        <v>-55813703</v>
      </c>
      <c r="D52" s="34">
        <v>-55813703</v>
      </c>
      <c r="E52" s="36" t="s">
        <v>45</v>
      </c>
    </row>
    <row r="53" spans="1:5">
      <c r="A53" s="18" t="s">
        <v>135</v>
      </c>
      <c r="B53" s="34"/>
      <c r="C53" s="34">
        <v>-55813703</v>
      </c>
      <c r="D53" s="34">
        <v>-55813703</v>
      </c>
      <c r="E53" s="36" t="s">
        <v>45</v>
      </c>
    </row>
    <row r="54" spans="1:5">
      <c r="A54" s="18" t="s">
        <v>136</v>
      </c>
      <c r="B54" s="34"/>
      <c r="C54" s="34">
        <v>-730675581</v>
      </c>
      <c r="D54" s="34">
        <v>-730675581</v>
      </c>
      <c r="E54" s="36" t="s">
        <v>45</v>
      </c>
    </row>
    <row r="55" spans="1:5">
      <c r="A55" s="18" t="s">
        <v>137</v>
      </c>
      <c r="B55" s="34"/>
      <c r="C55" s="34">
        <v>-729485256</v>
      </c>
      <c r="D55" s="34">
        <v>-729485256</v>
      </c>
      <c r="E55" s="36" t="s">
        <v>45</v>
      </c>
    </row>
    <row r="56" spans="1:5">
      <c r="A56" s="18" t="s">
        <v>138</v>
      </c>
      <c r="B56" s="34"/>
      <c r="C56" s="34">
        <v>-1190325</v>
      </c>
      <c r="D56" s="34">
        <v>-1190325</v>
      </c>
      <c r="E56" s="36" t="s">
        <v>45</v>
      </c>
    </row>
    <row r="57" spans="1:5">
      <c r="A57" s="18" t="s">
        <v>139</v>
      </c>
      <c r="B57" s="34">
        <v>-203136000</v>
      </c>
      <c r="C57" s="34">
        <v>-208357438</v>
      </c>
      <c r="D57" s="34">
        <v>-5221438</v>
      </c>
      <c r="E57" s="36">
        <v>2.57</v>
      </c>
    </row>
    <row r="58" spans="1:5">
      <c r="A58" s="18" t="s">
        <v>140</v>
      </c>
      <c r="B58" s="34">
        <v>-203136000</v>
      </c>
      <c r="C58" s="34">
        <v>-208357438</v>
      </c>
      <c r="D58" s="34">
        <v>-5221438</v>
      </c>
      <c r="E58" s="36">
        <v>2.57</v>
      </c>
    </row>
    <row r="59" spans="1:5">
      <c r="A59" s="18" t="s">
        <v>141</v>
      </c>
      <c r="B59" s="34">
        <v>-203136000</v>
      </c>
      <c r="C59" s="34">
        <v>-208357438</v>
      </c>
      <c r="D59" s="34">
        <v>-5221438</v>
      </c>
      <c r="E59" s="36">
        <v>2.57</v>
      </c>
    </row>
    <row r="60" spans="1:5">
      <c r="A60" s="18" t="s">
        <v>142</v>
      </c>
      <c r="B60" s="34">
        <v>-4500000</v>
      </c>
      <c r="C60" s="34">
        <v>-8023646</v>
      </c>
      <c r="D60" s="34">
        <v>-3523646</v>
      </c>
      <c r="E60" s="36">
        <v>78.3</v>
      </c>
    </row>
    <row r="61" spans="1:5">
      <c r="A61" s="18" t="s">
        <v>143</v>
      </c>
      <c r="B61" s="34"/>
      <c r="C61" s="34">
        <v>-108400</v>
      </c>
      <c r="D61" s="34">
        <v>-108400</v>
      </c>
      <c r="E61" s="36" t="s">
        <v>45</v>
      </c>
    </row>
    <row r="62" spans="1:5">
      <c r="A62" s="18" t="s">
        <v>144</v>
      </c>
      <c r="B62" s="34">
        <v>-124662000</v>
      </c>
      <c r="C62" s="34">
        <v>-134825639</v>
      </c>
      <c r="D62" s="34">
        <v>-10163639</v>
      </c>
      <c r="E62" s="36">
        <v>8.15</v>
      </c>
    </row>
    <row r="63" spans="1:5">
      <c r="A63" s="18" t="s">
        <v>145</v>
      </c>
      <c r="B63" s="34">
        <v>-9314000</v>
      </c>
      <c r="C63" s="34">
        <v>-8411488</v>
      </c>
      <c r="D63" s="34">
        <v>902512</v>
      </c>
      <c r="E63" s="36">
        <v>-9.69</v>
      </c>
    </row>
    <row r="64" spans="1:5">
      <c r="A64" s="18" t="s">
        <v>146</v>
      </c>
      <c r="B64" s="34">
        <v>-56920000</v>
      </c>
      <c r="C64" s="34">
        <v>-55179351</v>
      </c>
      <c r="D64" s="34">
        <v>1740649</v>
      </c>
      <c r="E64" s="36">
        <v>-3.06</v>
      </c>
    </row>
    <row r="65" spans="1:5">
      <c r="A65" s="18" t="s">
        <v>128</v>
      </c>
      <c r="B65" s="34">
        <v>-7740000</v>
      </c>
      <c r="C65" s="34">
        <v>-1808914</v>
      </c>
      <c r="D65" s="34">
        <v>5931086</v>
      </c>
      <c r="E65" s="36">
        <v>-76.63</v>
      </c>
    </row>
    <row r="66" spans="1:5">
      <c r="A66" s="18" t="s">
        <v>147</v>
      </c>
      <c r="B66" s="34">
        <v>-17058000</v>
      </c>
      <c r="C66" s="34">
        <v>-44966376</v>
      </c>
      <c r="D66" s="34">
        <v>-27908376</v>
      </c>
      <c r="E66" s="36">
        <v>163.61000000000001</v>
      </c>
    </row>
    <row r="67" spans="1:5">
      <c r="A67" s="18" t="s">
        <v>148</v>
      </c>
      <c r="B67" s="34">
        <v>-1499000</v>
      </c>
      <c r="C67" s="34">
        <v>-20999780</v>
      </c>
      <c r="D67" s="34">
        <v>-19500780</v>
      </c>
      <c r="E67" s="36">
        <v>1300.92</v>
      </c>
    </row>
    <row r="68" spans="1:5">
      <c r="A68" s="18" t="s">
        <v>149</v>
      </c>
      <c r="B68" s="34">
        <v>-15559000</v>
      </c>
      <c r="C68" s="34">
        <v>-23966596</v>
      </c>
      <c r="D68" s="34">
        <v>-8407596</v>
      </c>
      <c r="E68" s="36">
        <v>54.04</v>
      </c>
    </row>
    <row r="69" spans="1:5">
      <c r="A69" s="18" t="s">
        <v>150</v>
      </c>
      <c r="B69" s="34"/>
      <c r="C69" s="34">
        <v>-708750</v>
      </c>
      <c r="D69" s="34">
        <v>-708750</v>
      </c>
      <c r="E69" s="36" t="s">
        <v>45</v>
      </c>
    </row>
    <row r="70" spans="1:5">
      <c r="A70" s="18" t="s">
        <v>151</v>
      </c>
      <c r="B70" s="34">
        <v>-15559000</v>
      </c>
      <c r="C70" s="34">
        <v>-23257846</v>
      </c>
      <c r="D70" s="34">
        <v>-7698846</v>
      </c>
      <c r="E70" s="36">
        <v>49.48</v>
      </c>
    </row>
    <row r="71" spans="1:5">
      <c r="A71" s="17" t="s">
        <v>152</v>
      </c>
      <c r="B71" s="37">
        <v>-164464000</v>
      </c>
      <c r="C71" s="37">
        <v>-835529130</v>
      </c>
      <c r="D71" s="37">
        <v>-671065130</v>
      </c>
      <c r="E71" s="39">
        <v>408.03</v>
      </c>
    </row>
    <row r="72" spans="1:5">
      <c r="A72" s="17" t="s">
        <v>153</v>
      </c>
      <c r="B72" s="37">
        <v>86252000</v>
      </c>
      <c r="C72" s="37">
        <v>160004119</v>
      </c>
      <c r="D72" s="37">
        <v>73752119</v>
      </c>
      <c r="E72" s="39">
        <v>85.51</v>
      </c>
    </row>
    <row r="73" spans="1:5">
      <c r="A73" s="18" t="s">
        <v>154</v>
      </c>
      <c r="B73" s="34"/>
      <c r="C73" s="34">
        <v>673032540</v>
      </c>
      <c r="D73" s="34">
        <v>673032540</v>
      </c>
      <c r="E73" s="36" t="s">
        <v>45</v>
      </c>
    </row>
    <row r="74" spans="1:5">
      <c r="A74" s="18" t="s">
        <v>155</v>
      </c>
      <c r="B74" s="34"/>
      <c r="C74" s="34">
        <v>673032540</v>
      </c>
      <c r="D74" s="34">
        <v>673032540</v>
      </c>
      <c r="E74" s="36" t="s">
        <v>45</v>
      </c>
    </row>
    <row r="75" spans="1:5">
      <c r="A75" s="18" t="s">
        <v>156</v>
      </c>
      <c r="B75" s="34">
        <v>86252000</v>
      </c>
      <c r="C75" s="34">
        <v>154828381</v>
      </c>
      <c r="D75" s="34">
        <v>68576381</v>
      </c>
      <c r="E75" s="36">
        <v>79.510000000000005</v>
      </c>
    </row>
    <row r="76" spans="1:5">
      <c r="A76" s="18" t="s">
        <v>157</v>
      </c>
      <c r="B76" s="34">
        <v>86252000</v>
      </c>
      <c r="C76" s="34">
        <v>154828381</v>
      </c>
      <c r="D76" s="34">
        <v>68576381</v>
      </c>
      <c r="E76" s="36">
        <v>79.510000000000005</v>
      </c>
    </row>
    <row r="77" spans="1:5">
      <c r="A77" s="18" t="s">
        <v>158</v>
      </c>
      <c r="B77" s="34">
        <v>72927000</v>
      </c>
      <c r="C77" s="34">
        <v>141503381</v>
      </c>
      <c r="D77" s="34">
        <v>68576381</v>
      </c>
      <c r="E77" s="36">
        <v>94.03</v>
      </c>
    </row>
    <row r="78" spans="1:5">
      <c r="A78" s="18" t="s">
        <v>159</v>
      </c>
      <c r="B78" s="34">
        <v>13325000</v>
      </c>
      <c r="C78" s="34">
        <v>13325000</v>
      </c>
      <c r="D78" s="34"/>
      <c r="E78" s="36"/>
    </row>
    <row r="79" spans="1:5">
      <c r="A79" s="18" t="s">
        <v>160</v>
      </c>
      <c r="B79" s="34"/>
      <c r="C79" s="34">
        <v>-667856802</v>
      </c>
      <c r="D79" s="34">
        <v>-667856802</v>
      </c>
      <c r="E79" s="36" t="s">
        <v>45</v>
      </c>
    </row>
    <row r="80" spans="1:5">
      <c r="A80" s="18" t="s">
        <v>161</v>
      </c>
      <c r="B80" s="34"/>
      <c r="C80" s="34">
        <v>-667856802</v>
      </c>
      <c r="D80" s="34">
        <v>-667856802</v>
      </c>
      <c r="E80" s="36" t="s">
        <v>45</v>
      </c>
    </row>
    <row r="81" spans="1:5">
      <c r="A81" s="17" t="s">
        <v>162</v>
      </c>
      <c r="B81" s="37">
        <v>86252000</v>
      </c>
      <c r="C81" s="37">
        <v>160004119</v>
      </c>
      <c r="D81" s="37">
        <v>73752119</v>
      </c>
      <c r="E81" s="39">
        <v>85.51</v>
      </c>
    </row>
    <row r="82" spans="1:5">
      <c r="A82" s="17" t="s">
        <v>163</v>
      </c>
      <c r="B82" s="37"/>
      <c r="C82" s="37">
        <v>780144</v>
      </c>
      <c r="D82" s="37">
        <v>780144</v>
      </c>
      <c r="E82" s="39" t="s">
        <v>45</v>
      </c>
    </row>
    <row r="83" spans="1:5">
      <c r="A83" s="17" t="s">
        <v>164</v>
      </c>
      <c r="B83" s="37">
        <v>69089000</v>
      </c>
      <c r="C83" s="37">
        <v>-590359751</v>
      </c>
      <c r="D83" s="37">
        <v>-659448751</v>
      </c>
      <c r="E83" s="39" t="s">
        <v>45</v>
      </c>
    </row>
    <row r="84" spans="1:5">
      <c r="A84" s="17" t="s">
        <v>165</v>
      </c>
      <c r="B84" s="37">
        <v>632212000</v>
      </c>
      <c r="C84" s="37">
        <v>1009715601</v>
      </c>
      <c r="D84" s="37">
        <v>377503601</v>
      </c>
      <c r="E84" s="39">
        <v>59.71</v>
      </c>
    </row>
    <row r="85" spans="1:5">
      <c r="A85" s="17" t="s">
        <v>166</v>
      </c>
      <c r="B85" s="37">
        <v>701301000</v>
      </c>
      <c r="C85" s="37">
        <v>419355850</v>
      </c>
      <c r="D85" s="37">
        <v>-281945150</v>
      </c>
      <c r="E85" s="39">
        <v>-40.200000000000003</v>
      </c>
    </row>
    <row r="86" spans="1:5">
      <c r="A86" s="17" t="s">
        <v>167</v>
      </c>
      <c r="B86" s="37"/>
      <c r="C86" s="37"/>
      <c r="D86" s="37"/>
      <c r="E86" s="39"/>
    </row>
    <row r="87" spans="1:5">
      <c r="A87" s="18" t="s">
        <v>168</v>
      </c>
      <c r="B87" s="34"/>
      <c r="C87" s="34">
        <v>7000000</v>
      </c>
      <c r="D87" s="34">
        <v>7000000</v>
      </c>
      <c r="E87" s="36" t="s">
        <v>45</v>
      </c>
    </row>
    <row r="88" spans="1:5">
      <c r="A88" s="18" t="s">
        <v>169</v>
      </c>
      <c r="B88" s="34"/>
      <c r="C88" s="34">
        <v>-610642</v>
      </c>
      <c r="D88" s="34">
        <v>-610642</v>
      </c>
      <c r="E88" s="36" t="s">
        <v>45</v>
      </c>
    </row>
    <row r="89" spans="1:5">
      <c r="A89" s="18" t="s">
        <v>170</v>
      </c>
      <c r="B89" s="34"/>
      <c r="C89" s="34">
        <v>26408</v>
      </c>
      <c r="D89" s="34">
        <v>26408</v>
      </c>
      <c r="E89" s="36" t="s">
        <v>45</v>
      </c>
    </row>
    <row r="90" spans="1:5">
      <c r="A90" s="18" t="s">
        <v>171</v>
      </c>
      <c r="B90" s="34"/>
      <c r="C90" s="34">
        <v>-637050</v>
      </c>
      <c r="D90" s="34">
        <v>-637050</v>
      </c>
      <c r="E90" s="36" t="s">
        <v>45</v>
      </c>
    </row>
    <row r="91" spans="1:5">
      <c r="A91" s="18" t="s">
        <v>172</v>
      </c>
      <c r="B91" s="34">
        <v>8000000</v>
      </c>
      <c r="C91" s="34">
        <v>15411140</v>
      </c>
      <c r="D91" s="34">
        <v>7411140</v>
      </c>
      <c r="E91" s="36">
        <v>92.64</v>
      </c>
    </row>
    <row r="92" spans="1:5">
      <c r="A92" s="18" t="s">
        <v>173</v>
      </c>
      <c r="B92" s="34">
        <v>8000000</v>
      </c>
      <c r="C92" s="34">
        <v>15411140</v>
      </c>
      <c r="D92" s="34">
        <v>7411140</v>
      </c>
      <c r="E92" s="36">
        <v>92.64</v>
      </c>
    </row>
    <row r="93" spans="1:5">
      <c r="A93" s="18" t="s">
        <v>174</v>
      </c>
      <c r="B93" s="34"/>
      <c r="C93" s="34">
        <v>1685367</v>
      </c>
      <c r="D93" s="34">
        <v>1685367</v>
      </c>
      <c r="E93" s="36" t="s">
        <v>45</v>
      </c>
    </row>
    <row r="94" spans="1:5">
      <c r="A94" s="18" t="s">
        <v>175</v>
      </c>
      <c r="B94" s="34"/>
      <c r="C94" s="34">
        <v>1685367</v>
      </c>
      <c r="D94" s="34">
        <v>1685367</v>
      </c>
      <c r="E94" s="36" t="s">
        <v>45</v>
      </c>
    </row>
    <row r="95" spans="1:5">
      <c r="A95" s="18" t="s">
        <v>103</v>
      </c>
      <c r="B95" s="34"/>
      <c r="C95" s="34">
        <v>1685367</v>
      </c>
      <c r="D95" s="34">
        <v>1685367</v>
      </c>
      <c r="E95" s="36" t="s">
        <v>45</v>
      </c>
    </row>
    <row r="96" spans="1:5">
      <c r="A96" s="18" t="s">
        <v>176</v>
      </c>
      <c r="B96" s="34"/>
      <c r="C96" s="34">
        <v>839152</v>
      </c>
      <c r="D96" s="34">
        <v>839152</v>
      </c>
      <c r="E96" s="36" t="s">
        <v>45</v>
      </c>
    </row>
    <row r="97" spans="1:5">
      <c r="A97" s="18" t="s">
        <v>177</v>
      </c>
      <c r="B97" s="34"/>
      <c r="C97" s="34">
        <v>839152</v>
      </c>
      <c r="D97" s="34">
        <v>839152</v>
      </c>
      <c r="E97" s="36" t="s">
        <v>45</v>
      </c>
    </row>
    <row r="98" spans="1:5">
      <c r="A98" s="18" t="s">
        <v>101</v>
      </c>
      <c r="B98" s="34"/>
      <c r="C98" s="34">
        <v>563094</v>
      </c>
      <c r="D98" s="34">
        <v>563094</v>
      </c>
      <c r="E98" s="36" t="s">
        <v>45</v>
      </c>
    </row>
    <row r="99" spans="1:5">
      <c r="A99" s="18" t="s">
        <v>102</v>
      </c>
      <c r="B99" s="34"/>
      <c r="C99" s="34">
        <v>11948</v>
      </c>
      <c r="D99" s="34">
        <v>11948</v>
      </c>
      <c r="E99" s="36" t="s">
        <v>45</v>
      </c>
    </row>
    <row r="100" spans="1:5">
      <c r="A100" s="18" t="s">
        <v>103</v>
      </c>
      <c r="B100" s="34"/>
      <c r="C100" s="34">
        <v>264110</v>
      </c>
      <c r="D100" s="34">
        <v>264110</v>
      </c>
      <c r="E100" s="36" t="s">
        <v>45</v>
      </c>
    </row>
    <row r="101" spans="1:5">
      <c r="A101" s="18" t="s">
        <v>178</v>
      </c>
      <c r="B101" s="34"/>
      <c r="C101" s="34"/>
      <c r="D101" s="34"/>
      <c r="E101" s="36"/>
    </row>
    <row r="102" spans="1:5">
      <c r="A102" s="18" t="s">
        <v>179</v>
      </c>
      <c r="B102" s="34">
        <v>5000000</v>
      </c>
      <c r="C102" s="34"/>
      <c r="D102" s="34">
        <v>-5000000</v>
      </c>
      <c r="E102" s="36">
        <v>-100</v>
      </c>
    </row>
    <row r="103" spans="1:5">
      <c r="A103" s="18" t="s">
        <v>101</v>
      </c>
      <c r="B103" s="34">
        <v>5000000</v>
      </c>
      <c r="C103" s="34"/>
      <c r="D103" s="34">
        <v>-5000000</v>
      </c>
      <c r="E103" s="36">
        <v>-100</v>
      </c>
    </row>
    <row r="104" spans="1:5">
      <c r="A104" s="18" t="s">
        <v>180</v>
      </c>
      <c r="B104" s="34">
        <v>-5000000</v>
      </c>
      <c r="C104" s="34"/>
      <c r="D104" s="34">
        <v>5000000</v>
      </c>
      <c r="E104" s="36">
        <v>-100</v>
      </c>
    </row>
    <row r="105" spans="1:5">
      <c r="A105" s="18" t="s">
        <v>101</v>
      </c>
      <c r="B105" s="34">
        <v>-5000000</v>
      </c>
      <c r="C105" s="34"/>
      <c r="D105" s="34">
        <v>5000000</v>
      </c>
      <c r="E105" s="36">
        <v>-100</v>
      </c>
    </row>
    <row r="106" spans="1:5">
      <c r="A106" s="18" t="s">
        <v>181</v>
      </c>
      <c r="B106" s="34"/>
      <c r="C106" s="34">
        <v>438898</v>
      </c>
      <c r="D106" s="34">
        <v>438898</v>
      </c>
      <c r="E106" s="36" t="s">
        <v>45</v>
      </c>
    </row>
    <row r="107" spans="1:5">
      <c r="A107" s="18" t="s">
        <v>182</v>
      </c>
      <c r="B107" s="34"/>
      <c r="C107" s="34">
        <v>1313898</v>
      </c>
      <c r="D107" s="34">
        <v>1313898</v>
      </c>
      <c r="E107" s="36" t="s">
        <v>45</v>
      </c>
    </row>
    <row r="108" spans="1:5">
      <c r="A108" s="18" t="s">
        <v>183</v>
      </c>
      <c r="B108" s="34"/>
      <c r="C108" s="34">
        <v>-875000</v>
      </c>
      <c r="D108" s="34">
        <v>-875000</v>
      </c>
      <c r="E108" s="36" t="s">
        <v>45</v>
      </c>
    </row>
    <row r="109" spans="1:5">
      <c r="A109" s="18" t="s">
        <v>184</v>
      </c>
      <c r="B109" s="34">
        <v>134422000</v>
      </c>
      <c r="C109" s="34">
        <v>134087124</v>
      </c>
      <c r="D109" s="34">
        <v>-334876</v>
      </c>
      <c r="E109" s="36">
        <v>-0.25</v>
      </c>
    </row>
    <row r="110" spans="1:5">
      <c r="A110" s="18" t="s">
        <v>185</v>
      </c>
      <c r="B110" s="34">
        <v>-271322000</v>
      </c>
      <c r="C110" s="34">
        <v>-278229897</v>
      </c>
      <c r="D110" s="34">
        <v>-6907897</v>
      </c>
      <c r="E110" s="36">
        <v>2.5499999999999998</v>
      </c>
    </row>
    <row r="111" spans="1:5" ht="16.8" thickBot="1">
      <c r="A111" s="46" t="s">
        <v>186</v>
      </c>
      <c r="B111" s="47">
        <v>-271322000</v>
      </c>
      <c r="C111" s="47">
        <v>-278229897</v>
      </c>
      <c r="D111" s="47">
        <v>-6907897</v>
      </c>
      <c r="E111" s="48">
        <v>2.5499999999999998</v>
      </c>
    </row>
    <row r="112" spans="1:5">
      <c r="A112" s="171" t="s">
        <v>187</v>
      </c>
      <c r="B112" s="171"/>
      <c r="C112" s="171"/>
      <c r="D112" s="171"/>
      <c r="E112" s="171"/>
    </row>
    <row r="113" spans="1:5" ht="50.1" customHeight="1">
      <c r="A113" s="189" t="s">
        <v>188</v>
      </c>
      <c r="B113" s="189"/>
      <c r="C113" s="189"/>
      <c r="D113" s="189"/>
      <c r="E113" s="189"/>
    </row>
  </sheetData>
  <mergeCells count="6">
    <mergeCell ref="A4:A5"/>
    <mergeCell ref="B4:B5"/>
    <mergeCell ref="C4:C5"/>
    <mergeCell ref="D4:E4"/>
    <mergeCell ref="A112:E112"/>
    <mergeCell ref="A113:E113"/>
  </mergeCells>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election activeCell="D2" sqref="D2"/>
    </sheetView>
  </sheetViews>
  <sheetFormatPr defaultRowHeight="16.2"/>
  <cols>
    <col min="1" max="1" width="25.6640625" customWidth="1"/>
    <col min="2" max="2" width="18.6640625" customWidth="1"/>
    <col min="3" max="3" width="9.6640625" customWidth="1"/>
    <col min="4" max="4" width="18.6640625" customWidth="1"/>
    <col min="5" max="5" width="9.6640625" customWidth="1"/>
    <col min="6" max="6" width="18.6640625" customWidth="1"/>
    <col min="7" max="7" width="9.6640625" customWidth="1"/>
    <col min="8" max="8" width="25.6640625" customWidth="1"/>
    <col min="9" max="9" width="18.6640625" customWidth="1"/>
    <col min="10" max="10" width="9.6640625" customWidth="1"/>
    <col min="11" max="11" width="18.6640625" customWidth="1"/>
    <col min="12" max="12" width="9.6640625" customWidth="1"/>
    <col min="13" max="13" width="18.6640625" customWidth="1"/>
    <col min="14" max="14" width="9.6640625" customWidth="1"/>
  </cols>
  <sheetData>
    <row r="1" spans="1:14" ht="22.2">
      <c r="A1" s="4"/>
      <c r="B1" s="1"/>
      <c r="C1" s="4"/>
      <c r="D1" s="7" t="s">
        <v>9</v>
      </c>
      <c r="E1" s="4"/>
      <c r="F1" s="4"/>
      <c r="G1" s="4"/>
      <c r="H1" s="4"/>
      <c r="I1" s="1"/>
      <c r="J1" s="4"/>
      <c r="K1" s="4"/>
      <c r="L1" s="4"/>
      <c r="M1" s="4"/>
      <c r="N1" s="4"/>
    </row>
    <row r="2" spans="1:14" ht="22.2">
      <c r="A2" s="3"/>
      <c r="B2" s="1"/>
      <c r="C2" s="3"/>
      <c r="D2" s="8" t="s">
        <v>189</v>
      </c>
      <c r="E2" s="3"/>
      <c r="F2" s="3"/>
      <c r="G2" s="3"/>
      <c r="H2" s="3"/>
      <c r="I2" s="1"/>
      <c r="J2" s="3"/>
      <c r="K2" s="3"/>
      <c r="L2" s="3"/>
      <c r="M2" s="3"/>
      <c r="N2" s="3"/>
    </row>
    <row r="3" spans="1:14" ht="16.8" thickBot="1">
      <c r="A3" s="6"/>
      <c r="B3" s="1"/>
      <c r="C3" s="5"/>
      <c r="D3" s="9" t="s">
        <v>190</v>
      </c>
      <c r="E3" s="5"/>
      <c r="F3" s="5"/>
      <c r="G3" s="5" t="s">
        <v>8</v>
      </c>
      <c r="H3" s="5"/>
      <c r="I3" s="1"/>
      <c r="J3" s="5"/>
      <c r="K3" s="5"/>
      <c r="L3" s="5"/>
      <c r="M3" s="5"/>
      <c r="N3" s="2" t="s">
        <v>8</v>
      </c>
    </row>
    <row r="4" spans="1:14">
      <c r="A4" s="182" t="s">
        <v>1</v>
      </c>
      <c r="B4" s="184" t="s">
        <v>7</v>
      </c>
      <c r="C4" s="184"/>
      <c r="D4" s="184" t="s">
        <v>4</v>
      </c>
      <c r="E4" s="184"/>
      <c r="F4" s="184" t="s">
        <v>5</v>
      </c>
      <c r="G4" s="184"/>
      <c r="H4" s="184" t="s">
        <v>1</v>
      </c>
      <c r="I4" s="184" t="s">
        <v>7</v>
      </c>
      <c r="J4" s="184"/>
      <c r="K4" s="184" t="s">
        <v>4</v>
      </c>
      <c r="L4" s="184"/>
      <c r="M4" s="184" t="s">
        <v>5</v>
      </c>
      <c r="N4" s="185"/>
    </row>
    <row r="5" spans="1:14" ht="16.8" thickBot="1">
      <c r="A5" s="183"/>
      <c r="B5" s="29" t="s">
        <v>2</v>
      </c>
      <c r="C5" s="29" t="s">
        <v>0</v>
      </c>
      <c r="D5" s="29" t="s">
        <v>2</v>
      </c>
      <c r="E5" s="29" t="s">
        <v>0</v>
      </c>
      <c r="F5" s="29" t="s">
        <v>2</v>
      </c>
      <c r="G5" s="29" t="s">
        <v>0</v>
      </c>
      <c r="H5" s="191"/>
      <c r="I5" s="29" t="s">
        <v>2</v>
      </c>
      <c r="J5" s="29" t="s">
        <v>0</v>
      </c>
      <c r="K5" s="29" t="s">
        <v>2</v>
      </c>
      <c r="L5" s="29" t="s">
        <v>0</v>
      </c>
      <c r="M5" s="29" t="s">
        <v>2</v>
      </c>
      <c r="N5" s="30" t="s">
        <v>0</v>
      </c>
    </row>
    <row r="6" spans="1:14">
      <c r="A6" s="49" t="s">
        <v>191</v>
      </c>
      <c r="B6" s="31">
        <v>12514302972</v>
      </c>
      <c r="C6" s="32">
        <v>100</v>
      </c>
      <c r="D6" s="31">
        <v>12572638439</v>
      </c>
      <c r="E6" s="32">
        <v>100</v>
      </c>
      <c r="F6" s="31">
        <v>-58335467</v>
      </c>
      <c r="G6" s="32">
        <v>-0.46</v>
      </c>
      <c r="H6" s="50" t="s">
        <v>192</v>
      </c>
      <c r="I6" s="31">
        <v>6171443966</v>
      </c>
      <c r="J6" s="32">
        <v>49.32</v>
      </c>
      <c r="K6" s="31">
        <v>6318652341</v>
      </c>
      <c r="L6" s="32">
        <v>50.26</v>
      </c>
      <c r="M6" s="31">
        <v>-147208375</v>
      </c>
      <c r="N6" s="33">
        <v>-2.33</v>
      </c>
    </row>
    <row r="7" spans="1:14">
      <c r="A7" s="51" t="s">
        <v>193</v>
      </c>
      <c r="B7" s="37">
        <v>866286370</v>
      </c>
      <c r="C7" s="38">
        <v>6.92</v>
      </c>
      <c r="D7" s="37">
        <v>1511207796</v>
      </c>
      <c r="E7" s="38">
        <v>12.02</v>
      </c>
      <c r="F7" s="37">
        <v>-644921426</v>
      </c>
      <c r="G7" s="38">
        <v>-42.68</v>
      </c>
      <c r="H7" s="52" t="s">
        <v>194</v>
      </c>
      <c r="I7" s="37">
        <v>1335384047</v>
      </c>
      <c r="J7" s="38">
        <v>10.67</v>
      </c>
      <c r="K7" s="37">
        <v>1353652754</v>
      </c>
      <c r="L7" s="38">
        <v>10.77</v>
      </c>
      <c r="M7" s="37">
        <v>-18268707</v>
      </c>
      <c r="N7" s="39">
        <v>-1.35</v>
      </c>
    </row>
    <row r="8" spans="1:14">
      <c r="A8" s="51" t="s">
        <v>195</v>
      </c>
      <c r="B8" s="37">
        <v>419355850</v>
      </c>
      <c r="C8" s="38">
        <v>3.35</v>
      </c>
      <c r="D8" s="37">
        <v>1009715601</v>
      </c>
      <c r="E8" s="38">
        <v>8.0299999999999994</v>
      </c>
      <c r="F8" s="37">
        <v>-590359751</v>
      </c>
      <c r="G8" s="38">
        <v>-58.47</v>
      </c>
      <c r="H8" s="52" t="s">
        <v>196</v>
      </c>
      <c r="I8" s="37">
        <v>161128224</v>
      </c>
      <c r="J8" s="38">
        <v>1.29</v>
      </c>
      <c r="K8" s="37">
        <v>159068597</v>
      </c>
      <c r="L8" s="38">
        <v>1.27</v>
      </c>
      <c r="M8" s="37">
        <v>2059627</v>
      </c>
      <c r="N8" s="39">
        <v>1.29</v>
      </c>
    </row>
    <row r="9" spans="1:14">
      <c r="A9" s="53" t="s">
        <v>197</v>
      </c>
      <c r="B9" s="34">
        <v>419355850</v>
      </c>
      <c r="C9" s="35">
        <v>3.35</v>
      </c>
      <c r="D9" s="34">
        <v>1009715601</v>
      </c>
      <c r="E9" s="35">
        <v>8.0299999999999994</v>
      </c>
      <c r="F9" s="34">
        <v>-590359751</v>
      </c>
      <c r="G9" s="35">
        <v>-58.47</v>
      </c>
      <c r="H9" s="54" t="s">
        <v>198</v>
      </c>
      <c r="I9" s="34">
        <v>43433010</v>
      </c>
      <c r="J9" s="35">
        <v>0.35</v>
      </c>
      <c r="K9" s="34">
        <v>41790572</v>
      </c>
      <c r="L9" s="35">
        <v>0.33</v>
      </c>
      <c r="M9" s="34">
        <v>1642438</v>
      </c>
      <c r="N9" s="36">
        <v>3.93</v>
      </c>
    </row>
    <row r="10" spans="1:14">
      <c r="A10" s="51" t="s">
        <v>199</v>
      </c>
      <c r="B10" s="37">
        <v>292449236</v>
      </c>
      <c r="C10" s="38">
        <v>2.34</v>
      </c>
      <c r="D10" s="37">
        <v>394035533</v>
      </c>
      <c r="E10" s="38">
        <v>3.13</v>
      </c>
      <c r="F10" s="37">
        <v>-101586297</v>
      </c>
      <c r="G10" s="38">
        <v>-25.78</v>
      </c>
      <c r="H10" s="54" t="s">
        <v>200</v>
      </c>
      <c r="I10" s="34">
        <v>117693629</v>
      </c>
      <c r="J10" s="35">
        <v>0.94</v>
      </c>
      <c r="K10" s="34">
        <v>117276227</v>
      </c>
      <c r="L10" s="35">
        <v>0.93</v>
      </c>
      <c r="M10" s="34">
        <v>417402</v>
      </c>
      <c r="N10" s="36">
        <v>0.36</v>
      </c>
    </row>
    <row r="11" spans="1:14">
      <c r="A11" s="53" t="s">
        <v>201</v>
      </c>
      <c r="B11" s="34">
        <v>292449236</v>
      </c>
      <c r="C11" s="35">
        <v>2.34</v>
      </c>
      <c r="D11" s="34">
        <v>394035533</v>
      </c>
      <c r="E11" s="35">
        <v>3.13</v>
      </c>
      <c r="F11" s="34">
        <v>-101586297</v>
      </c>
      <c r="G11" s="35">
        <v>-25.78</v>
      </c>
      <c r="H11" s="54" t="s">
        <v>202</v>
      </c>
      <c r="I11" s="34">
        <v>1585</v>
      </c>
      <c r="J11" s="35">
        <v>0</v>
      </c>
      <c r="K11" s="34">
        <v>1798</v>
      </c>
      <c r="L11" s="35">
        <v>0</v>
      </c>
      <c r="M11" s="34">
        <v>-213</v>
      </c>
      <c r="N11" s="36">
        <v>-11.85</v>
      </c>
    </row>
    <row r="12" spans="1:14">
      <c r="A12" s="51" t="s">
        <v>203</v>
      </c>
      <c r="B12" s="37">
        <v>71263850</v>
      </c>
      <c r="C12" s="38">
        <v>0.56999999999999995</v>
      </c>
      <c r="D12" s="37">
        <v>26828311</v>
      </c>
      <c r="E12" s="38">
        <v>0.21</v>
      </c>
      <c r="F12" s="37">
        <v>44435539</v>
      </c>
      <c r="G12" s="38">
        <v>165.63</v>
      </c>
      <c r="H12" s="52" t="s">
        <v>204</v>
      </c>
      <c r="I12" s="37">
        <v>1174255823</v>
      </c>
      <c r="J12" s="38">
        <v>9.3800000000000008</v>
      </c>
      <c r="K12" s="37">
        <v>1194584157</v>
      </c>
      <c r="L12" s="38">
        <v>9.5</v>
      </c>
      <c r="M12" s="37">
        <v>-20328334</v>
      </c>
      <c r="N12" s="39">
        <v>-1.7</v>
      </c>
    </row>
    <row r="13" spans="1:14">
      <c r="A13" s="53" t="s">
        <v>205</v>
      </c>
      <c r="B13" s="34">
        <v>62934456</v>
      </c>
      <c r="C13" s="35">
        <v>0.5</v>
      </c>
      <c r="D13" s="34">
        <v>24838952</v>
      </c>
      <c r="E13" s="35">
        <v>0.2</v>
      </c>
      <c r="F13" s="34">
        <v>38095504</v>
      </c>
      <c r="G13" s="35">
        <v>153.37</v>
      </c>
      <c r="H13" s="54" t="s">
        <v>206</v>
      </c>
      <c r="I13" s="34">
        <v>906067154</v>
      </c>
      <c r="J13" s="35">
        <v>7.24</v>
      </c>
      <c r="K13" s="34">
        <v>930207043</v>
      </c>
      <c r="L13" s="35">
        <v>7.4</v>
      </c>
      <c r="M13" s="34">
        <v>-24139889</v>
      </c>
      <c r="N13" s="36">
        <v>-2.6</v>
      </c>
    </row>
    <row r="14" spans="1:14">
      <c r="A14" s="53" t="s">
        <v>207</v>
      </c>
      <c r="B14" s="34">
        <v>8329394</v>
      </c>
      <c r="C14" s="35">
        <v>7.0000000000000007E-2</v>
      </c>
      <c r="D14" s="34">
        <v>1989359</v>
      </c>
      <c r="E14" s="35">
        <v>0.02</v>
      </c>
      <c r="F14" s="34">
        <v>6340035</v>
      </c>
      <c r="G14" s="35">
        <v>318.7</v>
      </c>
      <c r="H14" s="54" t="s">
        <v>208</v>
      </c>
      <c r="I14" s="34">
        <v>268188669</v>
      </c>
      <c r="J14" s="35">
        <v>2.14</v>
      </c>
      <c r="K14" s="34">
        <v>264377114</v>
      </c>
      <c r="L14" s="35">
        <v>2.1</v>
      </c>
      <c r="M14" s="34">
        <v>3811555</v>
      </c>
      <c r="N14" s="36">
        <v>1.44</v>
      </c>
    </row>
    <row r="15" spans="1:14">
      <c r="A15" s="51" t="s">
        <v>209</v>
      </c>
      <c r="B15" s="37">
        <v>79203791</v>
      </c>
      <c r="C15" s="38">
        <v>0.63</v>
      </c>
      <c r="D15" s="37">
        <v>76601909</v>
      </c>
      <c r="E15" s="38">
        <v>0.61</v>
      </c>
      <c r="F15" s="37">
        <v>2601882</v>
      </c>
      <c r="G15" s="38">
        <v>3.4</v>
      </c>
      <c r="H15" s="52" t="s">
        <v>210</v>
      </c>
      <c r="I15" s="37">
        <v>4836059919</v>
      </c>
      <c r="J15" s="38">
        <v>38.64</v>
      </c>
      <c r="K15" s="37">
        <v>4964999587</v>
      </c>
      <c r="L15" s="38">
        <v>39.49</v>
      </c>
      <c r="M15" s="37">
        <v>-128939668</v>
      </c>
      <c r="N15" s="39">
        <v>-2.6</v>
      </c>
    </row>
    <row r="16" spans="1:14">
      <c r="A16" s="53" t="s">
        <v>211</v>
      </c>
      <c r="B16" s="34">
        <v>610910</v>
      </c>
      <c r="C16" s="35">
        <v>0</v>
      </c>
      <c r="D16" s="34">
        <v>640285</v>
      </c>
      <c r="E16" s="35">
        <v>0.01</v>
      </c>
      <c r="F16" s="34">
        <v>-29375</v>
      </c>
      <c r="G16" s="35">
        <v>-4.59</v>
      </c>
      <c r="H16" s="52" t="s">
        <v>212</v>
      </c>
      <c r="I16" s="37">
        <v>104685804</v>
      </c>
      <c r="J16" s="38">
        <v>0.84</v>
      </c>
      <c r="K16" s="37">
        <v>101763638</v>
      </c>
      <c r="L16" s="38">
        <v>0.81</v>
      </c>
      <c r="M16" s="37">
        <v>2922166</v>
      </c>
      <c r="N16" s="39">
        <v>2.87</v>
      </c>
    </row>
    <row r="17" spans="1:14">
      <c r="A17" s="53" t="s">
        <v>213</v>
      </c>
      <c r="B17" s="34">
        <v>78592881</v>
      </c>
      <c r="C17" s="35">
        <v>0.63</v>
      </c>
      <c r="D17" s="34">
        <v>75961624</v>
      </c>
      <c r="E17" s="35">
        <v>0.6</v>
      </c>
      <c r="F17" s="34">
        <v>2631257</v>
      </c>
      <c r="G17" s="35">
        <v>3.46</v>
      </c>
      <c r="H17" s="54" t="s">
        <v>214</v>
      </c>
      <c r="I17" s="34">
        <v>104685804</v>
      </c>
      <c r="J17" s="35">
        <v>0.84</v>
      </c>
      <c r="K17" s="34">
        <v>101763638</v>
      </c>
      <c r="L17" s="35">
        <v>0.81</v>
      </c>
      <c r="M17" s="34">
        <v>2922166</v>
      </c>
      <c r="N17" s="36">
        <v>2.87</v>
      </c>
    </row>
    <row r="18" spans="1:14">
      <c r="A18" s="51" t="s">
        <v>215</v>
      </c>
      <c r="B18" s="37">
        <v>4013643</v>
      </c>
      <c r="C18" s="38">
        <v>0.03</v>
      </c>
      <c r="D18" s="37">
        <v>4026442</v>
      </c>
      <c r="E18" s="38">
        <v>0.03</v>
      </c>
      <c r="F18" s="37">
        <v>-12799</v>
      </c>
      <c r="G18" s="38">
        <v>-0.32</v>
      </c>
      <c r="H18" s="52" t="s">
        <v>216</v>
      </c>
      <c r="I18" s="37">
        <v>4731374115</v>
      </c>
      <c r="J18" s="38">
        <v>37.81</v>
      </c>
      <c r="K18" s="37">
        <v>4863235949</v>
      </c>
      <c r="L18" s="38">
        <v>38.68</v>
      </c>
      <c r="M18" s="37">
        <v>-131861834</v>
      </c>
      <c r="N18" s="39">
        <v>-2.71</v>
      </c>
    </row>
    <row r="19" spans="1:14">
      <c r="A19" s="53" t="s">
        <v>217</v>
      </c>
      <c r="B19" s="34">
        <v>4013643</v>
      </c>
      <c r="C19" s="35">
        <v>0.03</v>
      </c>
      <c r="D19" s="34">
        <v>4026442</v>
      </c>
      <c r="E19" s="35">
        <v>0.03</v>
      </c>
      <c r="F19" s="34">
        <v>-12799</v>
      </c>
      <c r="G19" s="35">
        <v>-0.32</v>
      </c>
      <c r="H19" s="54" t="s">
        <v>218</v>
      </c>
      <c r="I19" s="34">
        <v>29553664</v>
      </c>
      <c r="J19" s="35">
        <v>0.24</v>
      </c>
      <c r="K19" s="34">
        <v>30702040</v>
      </c>
      <c r="L19" s="35">
        <v>0.24</v>
      </c>
      <c r="M19" s="34">
        <v>-1148376</v>
      </c>
      <c r="N19" s="36">
        <v>-3.74</v>
      </c>
    </row>
    <row r="20" spans="1:14" ht="32.4">
      <c r="A20" s="51" t="s">
        <v>219</v>
      </c>
      <c r="B20" s="37">
        <v>3099519015</v>
      </c>
      <c r="C20" s="38">
        <v>24.77</v>
      </c>
      <c r="D20" s="37">
        <v>2290417830</v>
      </c>
      <c r="E20" s="38">
        <v>18.22</v>
      </c>
      <c r="F20" s="37">
        <v>809101185</v>
      </c>
      <c r="G20" s="38">
        <v>35.33</v>
      </c>
      <c r="H20" s="54" t="s">
        <v>220</v>
      </c>
      <c r="I20" s="34">
        <v>1925816</v>
      </c>
      <c r="J20" s="35">
        <v>0.02</v>
      </c>
      <c r="K20" s="34">
        <v>1454478</v>
      </c>
      <c r="L20" s="35">
        <v>0.01</v>
      </c>
      <c r="M20" s="34">
        <v>471338</v>
      </c>
      <c r="N20" s="36">
        <v>32.409999999999997</v>
      </c>
    </row>
    <row r="21" spans="1:14">
      <c r="A21" s="51" t="s">
        <v>221</v>
      </c>
      <c r="B21" s="37">
        <v>3001553679</v>
      </c>
      <c r="C21" s="38">
        <v>23.98</v>
      </c>
      <c r="D21" s="37">
        <v>2199906123</v>
      </c>
      <c r="E21" s="38">
        <v>17.5</v>
      </c>
      <c r="F21" s="37">
        <v>801647556</v>
      </c>
      <c r="G21" s="38">
        <v>36.44</v>
      </c>
      <c r="H21" s="54" t="s">
        <v>222</v>
      </c>
      <c r="I21" s="34">
        <v>38254387</v>
      </c>
      <c r="J21" s="35">
        <v>0.31</v>
      </c>
      <c r="K21" s="34">
        <v>35790957</v>
      </c>
      <c r="L21" s="35">
        <v>0.28000000000000003</v>
      </c>
      <c r="M21" s="34">
        <v>2463430</v>
      </c>
      <c r="N21" s="36">
        <v>6.88</v>
      </c>
    </row>
    <row r="22" spans="1:14" ht="32.4">
      <c r="A22" s="53" t="s">
        <v>223</v>
      </c>
      <c r="B22" s="34">
        <v>10575000</v>
      </c>
      <c r="C22" s="35">
        <v>0.08</v>
      </c>
      <c r="D22" s="34">
        <v>10000000</v>
      </c>
      <c r="E22" s="35">
        <v>0.08</v>
      </c>
      <c r="F22" s="34">
        <v>575000</v>
      </c>
      <c r="G22" s="35">
        <v>5.75</v>
      </c>
      <c r="H22" s="54" t="s">
        <v>224</v>
      </c>
      <c r="I22" s="34">
        <v>4661640248</v>
      </c>
      <c r="J22" s="35">
        <v>37.25</v>
      </c>
      <c r="K22" s="34">
        <v>4795288474</v>
      </c>
      <c r="L22" s="35">
        <v>38.14</v>
      </c>
      <c r="M22" s="34">
        <v>-133648226</v>
      </c>
      <c r="N22" s="36">
        <v>-2.79</v>
      </c>
    </row>
    <row r="23" spans="1:14" ht="48.6">
      <c r="A23" s="53" t="s">
        <v>225</v>
      </c>
      <c r="B23" s="34">
        <v>267922774</v>
      </c>
      <c r="C23" s="35">
        <v>2.14</v>
      </c>
      <c r="D23" s="34">
        <v>186337518</v>
      </c>
      <c r="E23" s="35">
        <v>1.48</v>
      </c>
      <c r="F23" s="34">
        <v>81585256</v>
      </c>
      <c r="G23" s="35">
        <v>43.78</v>
      </c>
      <c r="H23" s="52" t="s">
        <v>226</v>
      </c>
      <c r="I23" s="37">
        <v>6342859006</v>
      </c>
      <c r="J23" s="38">
        <v>50.68</v>
      </c>
      <c r="K23" s="37">
        <v>6253986098</v>
      </c>
      <c r="L23" s="38">
        <v>49.74</v>
      </c>
      <c r="M23" s="37">
        <v>88872908</v>
      </c>
      <c r="N23" s="39">
        <v>1.42</v>
      </c>
    </row>
    <row r="24" spans="1:14" ht="48.6">
      <c r="A24" s="53" t="s">
        <v>227</v>
      </c>
      <c r="B24" s="34">
        <v>50865905</v>
      </c>
      <c r="C24" s="35">
        <v>0.41</v>
      </c>
      <c r="D24" s="34">
        <v>-20721395</v>
      </c>
      <c r="E24" s="35">
        <v>-0.16</v>
      </c>
      <c r="F24" s="34">
        <v>71587300</v>
      </c>
      <c r="G24" s="35">
        <v>-345.48</v>
      </c>
      <c r="H24" s="52" t="s">
        <v>228</v>
      </c>
      <c r="I24" s="37">
        <v>4522005708</v>
      </c>
      <c r="J24" s="38">
        <v>36.130000000000003</v>
      </c>
      <c r="K24" s="37">
        <v>4360577327</v>
      </c>
      <c r="L24" s="38">
        <v>34.68</v>
      </c>
      <c r="M24" s="37">
        <v>161428381</v>
      </c>
      <c r="N24" s="39">
        <v>3.7</v>
      </c>
    </row>
    <row r="25" spans="1:14" ht="32.4">
      <c r="A25" s="53" t="s">
        <v>229</v>
      </c>
      <c r="B25" s="34">
        <v>2672190000</v>
      </c>
      <c r="C25" s="35">
        <v>21.35</v>
      </c>
      <c r="D25" s="34">
        <v>2024290000</v>
      </c>
      <c r="E25" s="35">
        <v>16.100000000000001</v>
      </c>
      <c r="F25" s="34">
        <v>647900000</v>
      </c>
      <c r="G25" s="35">
        <v>32.01</v>
      </c>
      <c r="H25" s="52" t="s">
        <v>230</v>
      </c>
      <c r="I25" s="37">
        <v>4522005708</v>
      </c>
      <c r="J25" s="38">
        <v>36.130000000000003</v>
      </c>
      <c r="K25" s="37">
        <v>4360577327</v>
      </c>
      <c r="L25" s="38">
        <v>34.68</v>
      </c>
      <c r="M25" s="37">
        <v>161428381</v>
      </c>
      <c r="N25" s="39">
        <v>3.7</v>
      </c>
    </row>
    <row r="26" spans="1:14">
      <c r="A26" s="51" t="s">
        <v>231</v>
      </c>
      <c r="B26" s="37">
        <v>97965336</v>
      </c>
      <c r="C26" s="38">
        <v>0.78</v>
      </c>
      <c r="D26" s="37">
        <v>90511707</v>
      </c>
      <c r="E26" s="38">
        <v>0.72</v>
      </c>
      <c r="F26" s="37">
        <v>7453629</v>
      </c>
      <c r="G26" s="38">
        <v>8.23</v>
      </c>
      <c r="H26" s="54" t="s">
        <v>232</v>
      </c>
      <c r="I26" s="34">
        <v>4522005708</v>
      </c>
      <c r="J26" s="35">
        <v>36.130000000000003</v>
      </c>
      <c r="K26" s="34">
        <v>4360577327</v>
      </c>
      <c r="L26" s="35">
        <v>34.68</v>
      </c>
      <c r="M26" s="34">
        <v>161428381</v>
      </c>
      <c r="N26" s="36">
        <v>3.7</v>
      </c>
    </row>
    <row r="27" spans="1:14">
      <c r="A27" s="53" t="s">
        <v>233</v>
      </c>
      <c r="B27" s="34">
        <v>1925816</v>
      </c>
      <c r="C27" s="35">
        <v>0.02</v>
      </c>
      <c r="D27" s="34">
        <v>1454478</v>
      </c>
      <c r="E27" s="35">
        <v>0.01</v>
      </c>
      <c r="F27" s="34">
        <v>471338</v>
      </c>
      <c r="G27" s="35">
        <v>32.409999999999997</v>
      </c>
      <c r="H27" s="52" t="s">
        <v>234</v>
      </c>
      <c r="I27" s="37">
        <v>1769132253</v>
      </c>
      <c r="J27" s="38">
        <v>14.14</v>
      </c>
      <c r="K27" s="37">
        <v>1913275026</v>
      </c>
      <c r="L27" s="38">
        <v>15.22</v>
      </c>
      <c r="M27" s="37">
        <v>-144142773</v>
      </c>
      <c r="N27" s="39">
        <v>-7.53</v>
      </c>
    </row>
    <row r="28" spans="1:14">
      <c r="A28" s="53" t="s">
        <v>235</v>
      </c>
      <c r="B28" s="34">
        <v>96039520</v>
      </c>
      <c r="C28" s="35">
        <v>0.77</v>
      </c>
      <c r="D28" s="34">
        <v>89057229</v>
      </c>
      <c r="E28" s="35">
        <v>0.71</v>
      </c>
      <c r="F28" s="34">
        <v>6982291</v>
      </c>
      <c r="G28" s="35">
        <v>7.84</v>
      </c>
      <c r="H28" s="52" t="s">
        <v>236</v>
      </c>
      <c r="I28" s="37">
        <v>1769132253</v>
      </c>
      <c r="J28" s="38">
        <v>14.14</v>
      </c>
      <c r="K28" s="37">
        <v>1913275026</v>
      </c>
      <c r="L28" s="38">
        <v>15.22</v>
      </c>
      <c r="M28" s="37">
        <v>-144142773</v>
      </c>
      <c r="N28" s="39">
        <v>-7.53</v>
      </c>
    </row>
    <row r="29" spans="1:14">
      <c r="A29" s="51" t="s">
        <v>237</v>
      </c>
      <c r="B29" s="37">
        <v>3773773878</v>
      </c>
      <c r="C29" s="38">
        <v>30.16</v>
      </c>
      <c r="D29" s="37">
        <v>3848664855</v>
      </c>
      <c r="E29" s="38">
        <v>30.61</v>
      </c>
      <c r="F29" s="37">
        <v>-74890977</v>
      </c>
      <c r="G29" s="38">
        <v>-1.95</v>
      </c>
      <c r="H29" s="54" t="s">
        <v>238</v>
      </c>
      <c r="I29" s="34">
        <v>1769132253</v>
      </c>
      <c r="J29" s="35">
        <v>14.14</v>
      </c>
      <c r="K29" s="34">
        <v>1913275026</v>
      </c>
      <c r="L29" s="35">
        <v>15.22</v>
      </c>
      <c r="M29" s="34">
        <v>-144142773</v>
      </c>
      <c r="N29" s="36">
        <v>-7.53</v>
      </c>
    </row>
    <row r="30" spans="1:14">
      <c r="A30" s="51" t="s">
        <v>239</v>
      </c>
      <c r="B30" s="37">
        <v>4039540</v>
      </c>
      <c r="C30" s="38">
        <v>0.03</v>
      </c>
      <c r="D30" s="37">
        <v>4039540</v>
      </c>
      <c r="E30" s="38">
        <v>0.03</v>
      </c>
      <c r="F30" s="37"/>
      <c r="G30" s="38">
        <v>0</v>
      </c>
      <c r="H30" s="52" t="s">
        <v>240</v>
      </c>
      <c r="I30" s="37">
        <v>51721045</v>
      </c>
      <c r="J30" s="38">
        <v>0.41</v>
      </c>
      <c r="K30" s="37">
        <v>-19866255</v>
      </c>
      <c r="L30" s="38">
        <v>-0.16</v>
      </c>
      <c r="M30" s="37">
        <v>71587300</v>
      </c>
      <c r="N30" s="39">
        <v>-360.35</v>
      </c>
    </row>
    <row r="31" spans="1:14">
      <c r="A31" s="53" t="s">
        <v>241</v>
      </c>
      <c r="B31" s="34">
        <v>4039540</v>
      </c>
      <c r="C31" s="35">
        <v>0.03</v>
      </c>
      <c r="D31" s="34">
        <v>4039540</v>
      </c>
      <c r="E31" s="35">
        <v>0.03</v>
      </c>
      <c r="F31" s="34"/>
      <c r="G31" s="35">
        <v>0</v>
      </c>
      <c r="H31" s="52" t="s">
        <v>242</v>
      </c>
      <c r="I31" s="37">
        <v>51721045</v>
      </c>
      <c r="J31" s="38">
        <v>0.41</v>
      </c>
      <c r="K31" s="37">
        <v>-19866255</v>
      </c>
      <c r="L31" s="38">
        <v>-0.16</v>
      </c>
      <c r="M31" s="37">
        <v>71587300</v>
      </c>
      <c r="N31" s="39">
        <v>-360.35</v>
      </c>
    </row>
    <row r="32" spans="1:14">
      <c r="A32" s="51" t="s">
        <v>243</v>
      </c>
      <c r="B32" s="37">
        <v>27411767</v>
      </c>
      <c r="C32" s="38">
        <v>0.22</v>
      </c>
      <c r="D32" s="37">
        <v>23000952</v>
      </c>
      <c r="E32" s="38">
        <v>0.18</v>
      </c>
      <c r="F32" s="37">
        <v>4410815</v>
      </c>
      <c r="G32" s="38">
        <v>19.18</v>
      </c>
      <c r="H32" s="54" t="s">
        <v>244</v>
      </c>
      <c r="I32" s="34">
        <v>855140</v>
      </c>
      <c r="J32" s="35">
        <v>0.01</v>
      </c>
      <c r="K32" s="34">
        <v>855140</v>
      </c>
      <c r="L32" s="35">
        <v>0.01</v>
      </c>
      <c r="M32" s="34"/>
      <c r="N32" s="36">
        <v>0</v>
      </c>
    </row>
    <row r="33" spans="1:14" ht="48.6">
      <c r="A33" s="53" t="s">
        <v>245</v>
      </c>
      <c r="B33" s="34">
        <v>132068812</v>
      </c>
      <c r="C33" s="35">
        <v>1.06</v>
      </c>
      <c r="D33" s="34">
        <v>124045166</v>
      </c>
      <c r="E33" s="35">
        <v>0.99</v>
      </c>
      <c r="F33" s="34">
        <v>8023646</v>
      </c>
      <c r="G33" s="35">
        <v>6.47</v>
      </c>
      <c r="H33" s="54" t="s">
        <v>246</v>
      </c>
      <c r="I33" s="34">
        <v>50865905</v>
      </c>
      <c r="J33" s="35">
        <v>0.41</v>
      </c>
      <c r="K33" s="34">
        <v>-20721395</v>
      </c>
      <c r="L33" s="35">
        <v>-0.16</v>
      </c>
      <c r="M33" s="34">
        <v>71587300</v>
      </c>
      <c r="N33" s="36">
        <v>-345.48</v>
      </c>
    </row>
    <row r="34" spans="1:14" ht="32.4">
      <c r="A34" s="53" t="s">
        <v>247</v>
      </c>
      <c r="B34" s="34">
        <v>-104657045</v>
      </c>
      <c r="C34" s="35">
        <v>-0.84</v>
      </c>
      <c r="D34" s="34">
        <v>-101044214</v>
      </c>
      <c r="E34" s="35">
        <v>-0.8</v>
      </c>
      <c r="F34" s="34">
        <v>-3612831</v>
      </c>
      <c r="G34" s="35">
        <v>3.58</v>
      </c>
      <c r="H34" s="41"/>
      <c r="I34" s="41"/>
      <c r="J34" s="41"/>
      <c r="K34" s="41"/>
      <c r="L34" s="41"/>
      <c r="M34" s="41"/>
      <c r="N34" s="42"/>
    </row>
    <row r="35" spans="1:14">
      <c r="A35" s="51" t="s">
        <v>248</v>
      </c>
      <c r="B35" s="37">
        <v>1619338622</v>
      </c>
      <c r="C35" s="38">
        <v>12.94</v>
      </c>
      <c r="D35" s="37">
        <v>1664986568</v>
      </c>
      <c r="E35" s="38">
        <v>13.24</v>
      </c>
      <c r="F35" s="37">
        <v>-45647946</v>
      </c>
      <c r="G35" s="38">
        <v>-2.74</v>
      </c>
      <c r="H35" s="41"/>
      <c r="I35" s="41"/>
      <c r="J35" s="41"/>
      <c r="K35" s="41"/>
      <c r="L35" s="41"/>
      <c r="M35" s="41"/>
      <c r="N35" s="42"/>
    </row>
    <row r="36" spans="1:14">
      <c r="A36" s="53" t="s">
        <v>249</v>
      </c>
      <c r="B36" s="34">
        <v>2387620464</v>
      </c>
      <c r="C36" s="35">
        <v>19.079999999999998</v>
      </c>
      <c r="D36" s="34">
        <v>2387512064</v>
      </c>
      <c r="E36" s="35">
        <v>18.989999999999998</v>
      </c>
      <c r="F36" s="34">
        <v>108400</v>
      </c>
      <c r="G36" s="35">
        <v>0</v>
      </c>
      <c r="H36" s="41"/>
      <c r="I36" s="41"/>
      <c r="J36" s="41"/>
      <c r="K36" s="41"/>
      <c r="L36" s="41"/>
      <c r="M36" s="41"/>
      <c r="N36" s="42"/>
    </row>
    <row r="37" spans="1:14" ht="32.4">
      <c r="A37" s="53" t="s">
        <v>250</v>
      </c>
      <c r="B37" s="34">
        <v>-768281842</v>
      </c>
      <c r="C37" s="35">
        <v>-6.14</v>
      </c>
      <c r="D37" s="34">
        <v>-722525496</v>
      </c>
      <c r="E37" s="35">
        <v>-5.75</v>
      </c>
      <c r="F37" s="34">
        <v>-45756346</v>
      </c>
      <c r="G37" s="35">
        <v>6.33</v>
      </c>
      <c r="H37" s="41"/>
      <c r="I37" s="41"/>
      <c r="J37" s="41"/>
      <c r="K37" s="41"/>
      <c r="L37" s="41"/>
      <c r="M37" s="41"/>
      <c r="N37" s="42"/>
    </row>
    <row r="38" spans="1:14">
      <c r="A38" s="51" t="s">
        <v>251</v>
      </c>
      <c r="B38" s="37">
        <v>497483033</v>
      </c>
      <c r="C38" s="38">
        <v>3.98</v>
      </c>
      <c r="D38" s="37">
        <v>536061173</v>
      </c>
      <c r="E38" s="38">
        <v>4.26</v>
      </c>
      <c r="F38" s="37">
        <v>-38578140</v>
      </c>
      <c r="G38" s="38">
        <v>-7.2</v>
      </c>
      <c r="H38" s="41"/>
      <c r="I38" s="41"/>
      <c r="J38" s="41"/>
      <c r="K38" s="41"/>
      <c r="L38" s="41"/>
      <c r="M38" s="41"/>
      <c r="N38" s="42"/>
    </row>
    <row r="39" spans="1:14">
      <c r="A39" s="53" t="s">
        <v>252</v>
      </c>
      <c r="B39" s="34">
        <v>3311682623</v>
      </c>
      <c r="C39" s="35">
        <v>26.46</v>
      </c>
      <c r="D39" s="34">
        <v>3270217352</v>
      </c>
      <c r="E39" s="35">
        <v>26.01</v>
      </c>
      <c r="F39" s="34">
        <v>41465271</v>
      </c>
      <c r="G39" s="35">
        <v>1.27</v>
      </c>
      <c r="H39" s="41"/>
      <c r="I39" s="41"/>
      <c r="J39" s="41"/>
      <c r="K39" s="41"/>
      <c r="L39" s="41"/>
      <c r="M39" s="41"/>
      <c r="N39" s="42"/>
    </row>
    <row r="40" spans="1:14" ht="32.4">
      <c r="A40" s="53" t="s">
        <v>253</v>
      </c>
      <c r="B40" s="34">
        <v>-2814199590</v>
      </c>
      <c r="C40" s="35">
        <v>-22.49</v>
      </c>
      <c r="D40" s="34">
        <v>-2734156179</v>
      </c>
      <c r="E40" s="35">
        <v>-21.75</v>
      </c>
      <c r="F40" s="34">
        <v>-80043411</v>
      </c>
      <c r="G40" s="35">
        <v>2.93</v>
      </c>
      <c r="H40" s="41"/>
      <c r="I40" s="41"/>
      <c r="J40" s="41"/>
      <c r="K40" s="41"/>
      <c r="L40" s="41"/>
      <c r="M40" s="41"/>
      <c r="N40" s="42"/>
    </row>
    <row r="41" spans="1:14">
      <c r="A41" s="51" t="s">
        <v>254</v>
      </c>
      <c r="B41" s="37">
        <v>28806805</v>
      </c>
      <c r="C41" s="38">
        <v>0.23</v>
      </c>
      <c r="D41" s="37">
        <v>28432459</v>
      </c>
      <c r="E41" s="38">
        <v>0.23</v>
      </c>
      <c r="F41" s="37">
        <v>374346</v>
      </c>
      <c r="G41" s="38">
        <v>1.32</v>
      </c>
      <c r="H41" s="41"/>
      <c r="I41" s="41"/>
      <c r="J41" s="41"/>
      <c r="K41" s="41"/>
      <c r="L41" s="41"/>
      <c r="M41" s="41"/>
      <c r="N41" s="42"/>
    </row>
    <row r="42" spans="1:14">
      <c r="A42" s="53" t="s">
        <v>255</v>
      </c>
      <c r="B42" s="34">
        <v>303847162</v>
      </c>
      <c r="C42" s="35">
        <v>2.4300000000000002</v>
      </c>
      <c r="D42" s="34">
        <v>305730507</v>
      </c>
      <c r="E42" s="35">
        <v>2.4300000000000002</v>
      </c>
      <c r="F42" s="34">
        <v>-1883345</v>
      </c>
      <c r="G42" s="35">
        <v>-0.62</v>
      </c>
      <c r="H42" s="41"/>
      <c r="I42" s="41"/>
      <c r="J42" s="41"/>
      <c r="K42" s="41"/>
      <c r="L42" s="41"/>
      <c r="M42" s="41"/>
      <c r="N42" s="42"/>
    </row>
    <row r="43" spans="1:14" ht="32.4">
      <c r="A43" s="53" t="s">
        <v>256</v>
      </c>
      <c r="B43" s="34">
        <v>-275040357</v>
      </c>
      <c r="C43" s="35">
        <v>-2.2000000000000002</v>
      </c>
      <c r="D43" s="34">
        <v>-277298048</v>
      </c>
      <c r="E43" s="35">
        <v>-2.21</v>
      </c>
      <c r="F43" s="34">
        <v>2257691</v>
      </c>
      <c r="G43" s="35">
        <v>-0.81</v>
      </c>
      <c r="H43" s="41"/>
      <c r="I43" s="41"/>
      <c r="J43" s="41"/>
      <c r="K43" s="41"/>
      <c r="L43" s="41"/>
      <c r="M43" s="41"/>
      <c r="N43" s="42"/>
    </row>
    <row r="44" spans="1:14">
      <c r="A44" s="51" t="s">
        <v>257</v>
      </c>
      <c r="B44" s="37">
        <v>1594885197</v>
      </c>
      <c r="C44" s="38">
        <v>12.74</v>
      </c>
      <c r="D44" s="37">
        <v>1590449840</v>
      </c>
      <c r="E44" s="38">
        <v>12.65</v>
      </c>
      <c r="F44" s="37">
        <v>4435357</v>
      </c>
      <c r="G44" s="38">
        <v>0.28000000000000003</v>
      </c>
      <c r="H44" s="41"/>
      <c r="I44" s="41"/>
      <c r="J44" s="41"/>
      <c r="K44" s="41"/>
      <c r="L44" s="41"/>
      <c r="M44" s="41"/>
      <c r="N44" s="42"/>
    </row>
    <row r="45" spans="1:14">
      <c r="A45" s="53" t="s">
        <v>258</v>
      </c>
      <c r="B45" s="34">
        <v>2527288660</v>
      </c>
      <c r="C45" s="35">
        <v>20.2</v>
      </c>
      <c r="D45" s="34">
        <v>2493604789</v>
      </c>
      <c r="E45" s="35">
        <v>19.829999999999998</v>
      </c>
      <c r="F45" s="34">
        <v>33683871</v>
      </c>
      <c r="G45" s="35">
        <v>1.35</v>
      </c>
      <c r="H45" s="41"/>
      <c r="I45" s="41"/>
      <c r="J45" s="41"/>
      <c r="K45" s="41"/>
      <c r="L45" s="41"/>
      <c r="M45" s="41"/>
      <c r="N45" s="42"/>
    </row>
    <row r="46" spans="1:14">
      <c r="A46" s="53" t="s">
        <v>259</v>
      </c>
      <c r="B46" s="34">
        <v>-932403463</v>
      </c>
      <c r="C46" s="35">
        <v>-7.45</v>
      </c>
      <c r="D46" s="34">
        <v>-903154949</v>
      </c>
      <c r="E46" s="35">
        <v>-7.18</v>
      </c>
      <c r="F46" s="34">
        <v>-29248514</v>
      </c>
      <c r="G46" s="35">
        <v>3.24</v>
      </c>
      <c r="H46" s="41"/>
      <c r="I46" s="41"/>
      <c r="J46" s="41"/>
      <c r="K46" s="41"/>
      <c r="L46" s="41"/>
      <c r="M46" s="41"/>
      <c r="N46" s="42"/>
    </row>
    <row r="47" spans="1:14">
      <c r="A47" s="51" t="s">
        <v>260</v>
      </c>
      <c r="B47" s="37">
        <v>1808914</v>
      </c>
      <c r="C47" s="38">
        <v>0.01</v>
      </c>
      <c r="D47" s="37">
        <v>1694323</v>
      </c>
      <c r="E47" s="38">
        <v>0.01</v>
      </c>
      <c r="F47" s="37">
        <v>114591</v>
      </c>
      <c r="G47" s="38">
        <v>6.76</v>
      </c>
      <c r="H47" s="41"/>
      <c r="I47" s="41"/>
      <c r="J47" s="41"/>
      <c r="K47" s="41"/>
      <c r="L47" s="41"/>
      <c r="M47" s="41"/>
      <c r="N47" s="42"/>
    </row>
    <row r="48" spans="1:14">
      <c r="A48" s="53" t="s">
        <v>261</v>
      </c>
      <c r="B48" s="34">
        <v>154471</v>
      </c>
      <c r="C48" s="35">
        <v>0</v>
      </c>
      <c r="D48" s="34"/>
      <c r="E48" s="35">
        <v>0</v>
      </c>
      <c r="F48" s="34">
        <v>154471</v>
      </c>
      <c r="G48" s="35"/>
      <c r="H48" s="41"/>
      <c r="I48" s="41"/>
      <c r="J48" s="41"/>
      <c r="K48" s="41"/>
      <c r="L48" s="41"/>
      <c r="M48" s="41"/>
      <c r="N48" s="42"/>
    </row>
    <row r="49" spans="1:14">
      <c r="A49" s="53" t="s">
        <v>262</v>
      </c>
      <c r="B49" s="34">
        <v>1654443</v>
      </c>
      <c r="C49" s="35">
        <v>0.01</v>
      </c>
      <c r="D49" s="34">
        <v>1694323</v>
      </c>
      <c r="E49" s="35">
        <v>0.01</v>
      </c>
      <c r="F49" s="34">
        <v>-39880</v>
      </c>
      <c r="G49" s="35">
        <v>-2.35</v>
      </c>
      <c r="H49" s="41"/>
      <c r="I49" s="41"/>
      <c r="J49" s="41"/>
      <c r="K49" s="41"/>
      <c r="L49" s="41"/>
      <c r="M49" s="41"/>
      <c r="N49" s="42"/>
    </row>
    <row r="50" spans="1:14">
      <c r="A50" s="51" t="s">
        <v>263</v>
      </c>
      <c r="B50" s="37">
        <v>35929011</v>
      </c>
      <c r="C50" s="38">
        <v>0.28999999999999998</v>
      </c>
      <c r="D50" s="37">
        <v>42798241</v>
      </c>
      <c r="E50" s="38">
        <v>0.34</v>
      </c>
      <c r="F50" s="37">
        <v>-6869230</v>
      </c>
      <c r="G50" s="38">
        <v>-16.05</v>
      </c>
      <c r="H50" s="41"/>
      <c r="I50" s="41"/>
      <c r="J50" s="41"/>
      <c r="K50" s="41"/>
      <c r="L50" s="41"/>
      <c r="M50" s="41"/>
      <c r="N50" s="42"/>
    </row>
    <row r="51" spans="1:14">
      <c r="A51" s="51" t="s">
        <v>264</v>
      </c>
      <c r="B51" s="37">
        <v>35929011</v>
      </c>
      <c r="C51" s="38">
        <v>0.28999999999999998</v>
      </c>
      <c r="D51" s="37">
        <v>42798241</v>
      </c>
      <c r="E51" s="38">
        <v>0.34</v>
      </c>
      <c r="F51" s="37">
        <v>-6869230</v>
      </c>
      <c r="G51" s="38">
        <v>-16.05</v>
      </c>
      <c r="H51" s="41"/>
      <c r="I51" s="41"/>
      <c r="J51" s="41"/>
      <c r="K51" s="41"/>
      <c r="L51" s="41"/>
      <c r="M51" s="41"/>
      <c r="N51" s="42"/>
    </row>
    <row r="52" spans="1:14">
      <c r="A52" s="53" t="s">
        <v>265</v>
      </c>
      <c r="B52" s="34">
        <v>15003608</v>
      </c>
      <c r="C52" s="35">
        <v>0.12</v>
      </c>
      <c r="D52" s="34">
        <v>15258909</v>
      </c>
      <c r="E52" s="35">
        <v>0.12</v>
      </c>
      <c r="F52" s="34">
        <v>-255301</v>
      </c>
      <c r="G52" s="35">
        <v>-1.67</v>
      </c>
      <c r="H52" s="41"/>
      <c r="I52" s="41"/>
      <c r="J52" s="41"/>
      <c r="K52" s="41"/>
      <c r="L52" s="41"/>
      <c r="M52" s="41"/>
      <c r="N52" s="42"/>
    </row>
    <row r="53" spans="1:14">
      <c r="A53" s="53" t="s">
        <v>266</v>
      </c>
      <c r="B53" s="34">
        <v>20827403</v>
      </c>
      <c r="C53" s="35">
        <v>0.17</v>
      </c>
      <c r="D53" s="34">
        <v>27441332</v>
      </c>
      <c r="E53" s="35">
        <v>0.22</v>
      </c>
      <c r="F53" s="34">
        <v>-6613929</v>
      </c>
      <c r="G53" s="35">
        <v>-24.1</v>
      </c>
      <c r="H53" s="41"/>
      <c r="I53" s="41"/>
      <c r="J53" s="41"/>
      <c r="K53" s="41"/>
      <c r="L53" s="41"/>
      <c r="M53" s="41"/>
      <c r="N53" s="42"/>
    </row>
    <row r="54" spans="1:14">
      <c r="A54" s="53" t="s">
        <v>267</v>
      </c>
      <c r="B54" s="34">
        <v>98000</v>
      </c>
      <c r="C54" s="35">
        <v>0</v>
      </c>
      <c r="D54" s="34">
        <v>98000</v>
      </c>
      <c r="E54" s="35">
        <v>0</v>
      </c>
      <c r="F54" s="34"/>
      <c r="G54" s="35">
        <v>0</v>
      </c>
      <c r="H54" s="41"/>
      <c r="I54" s="41"/>
      <c r="J54" s="41"/>
      <c r="K54" s="41"/>
      <c r="L54" s="41"/>
      <c r="M54" s="41"/>
      <c r="N54" s="42"/>
    </row>
    <row r="55" spans="1:14">
      <c r="A55" s="51" t="s">
        <v>268</v>
      </c>
      <c r="B55" s="37">
        <v>4738794698</v>
      </c>
      <c r="C55" s="38">
        <v>37.869999999999997</v>
      </c>
      <c r="D55" s="37">
        <v>4879549717</v>
      </c>
      <c r="E55" s="38">
        <v>38.81</v>
      </c>
      <c r="F55" s="37">
        <v>-140755019</v>
      </c>
      <c r="G55" s="38">
        <v>-2.88</v>
      </c>
      <c r="H55" s="41"/>
      <c r="I55" s="41"/>
      <c r="J55" s="41"/>
      <c r="K55" s="41"/>
      <c r="L55" s="41"/>
      <c r="M55" s="41"/>
      <c r="N55" s="42"/>
    </row>
    <row r="56" spans="1:14">
      <c r="A56" s="51" t="s">
        <v>269</v>
      </c>
      <c r="B56" s="37">
        <v>76132500</v>
      </c>
      <c r="C56" s="38">
        <v>0.61</v>
      </c>
      <c r="D56" s="37">
        <v>83188043</v>
      </c>
      <c r="E56" s="38">
        <v>0.66</v>
      </c>
      <c r="F56" s="37">
        <v>-7055543</v>
      </c>
      <c r="G56" s="38">
        <v>-8.48</v>
      </c>
      <c r="H56" s="41"/>
      <c r="I56" s="41"/>
      <c r="J56" s="41"/>
      <c r="K56" s="41"/>
      <c r="L56" s="41"/>
      <c r="M56" s="41"/>
      <c r="N56" s="42"/>
    </row>
    <row r="57" spans="1:14">
      <c r="A57" s="53" t="s">
        <v>270</v>
      </c>
      <c r="B57" s="34">
        <v>76132500</v>
      </c>
      <c r="C57" s="35">
        <v>0.61</v>
      </c>
      <c r="D57" s="34">
        <v>83188043</v>
      </c>
      <c r="E57" s="35">
        <v>0.66</v>
      </c>
      <c r="F57" s="34">
        <v>-7055543</v>
      </c>
      <c r="G57" s="35">
        <v>-8.48</v>
      </c>
      <c r="H57" s="41"/>
      <c r="I57" s="41"/>
      <c r="J57" s="41"/>
      <c r="K57" s="41"/>
      <c r="L57" s="41"/>
      <c r="M57" s="41"/>
      <c r="N57" s="42"/>
    </row>
    <row r="58" spans="1:14">
      <c r="A58" s="51" t="s">
        <v>271</v>
      </c>
      <c r="B58" s="37">
        <v>4662662198</v>
      </c>
      <c r="C58" s="38">
        <v>37.26</v>
      </c>
      <c r="D58" s="37">
        <v>4796361674</v>
      </c>
      <c r="E58" s="38">
        <v>38.15</v>
      </c>
      <c r="F58" s="37">
        <v>-133699476</v>
      </c>
      <c r="G58" s="38">
        <v>-2.79</v>
      </c>
      <c r="H58" s="41"/>
      <c r="I58" s="41"/>
      <c r="J58" s="41"/>
      <c r="K58" s="41"/>
      <c r="L58" s="41"/>
      <c r="M58" s="41"/>
      <c r="N58" s="42"/>
    </row>
    <row r="59" spans="1:14">
      <c r="A59" s="53" t="s">
        <v>272</v>
      </c>
      <c r="B59" s="34">
        <v>1021950</v>
      </c>
      <c r="C59" s="35">
        <v>0.01</v>
      </c>
      <c r="D59" s="34">
        <v>1073200</v>
      </c>
      <c r="E59" s="35">
        <v>0.01</v>
      </c>
      <c r="F59" s="34">
        <v>-51250</v>
      </c>
      <c r="G59" s="35">
        <v>-4.78</v>
      </c>
      <c r="H59" s="41"/>
      <c r="I59" s="41"/>
      <c r="J59" s="41"/>
      <c r="K59" s="41"/>
      <c r="L59" s="41"/>
      <c r="M59" s="41"/>
      <c r="N59" s="42"/>
    </row>
    <row r="60" spans="1:14">
      <c r="A60" s="53" t="s">
        <v>273</v>
      </c>
      <c r="B60" s="34">
        <v>8687893632</v>
      </c>
      <c r="C60" s="35">
        <v>69.42</v>
      </c>
      <c r="D60" s="34">
        <v>8687454734</v>
      </c>
      <c r="E60" s="35">
        <v>69.099999999999994</v>
      </c>
      <c r="F60" s="34">
        <v>438898</v>
      </c>
      <c r="G60" s="35">
        <v>0.01</v>
      </c>
      <c r="H60" s="41"/>
      <c r="I60" s="41"/>
      <c r="J60" s="41"/>
      <c r="K60" s="41"/>
      <c r="L60" s="41"/>
      <c r="M60" s="41"/>
      <c r="N60" s="42"/>
    </row>
    <row r="61" spans="1:14">
      <c r="A61" s="53" t="s">
        <v>274</v>
      </c>
      <c r="B61" s="34">
        <v>-4026253384</v>
      </c>
      <c r="C61" s="35">
        <v>-32.17</v>
      </c>
      <c r="D61" s="34">
        <v>-3892166260</v>
      </c>
      <c r="E61" s="35">
        <v>-30.96</v>
      </c>
      <c r="F61" s="34">
        <v>-134087124</v>
      </c>
      <c r="G61" s="35">
        <v>3.45</v>
      </c>
      <c r="H61" s="41"/>
      <c r="I61" s="41"/>
      <c r="J61" s="41"/>
      <c r="K61" s="41"/>
      <c r="L61" s="41"/>
      <c r="M61" s="41"/>
      <c r="N61" s="42"/>
    </row>
    <row r="62" spans="1:14" ht="16.8" thickBot="1">
      <c r="A62" s="55" t="s">
        <v>275</v>
      </c>
      <c r="B62" s="43">
        <v>12514302972</v>
      </c>
      <c r="C62" s="44">
        <v>100</v>
      </c>
      <c r="D62" s="43">
        <v>12572638439</v>
      </c>
      <c r="E62" s="44">
        <v>100</v>
      </c>
      <c r="F62" s="43">
        <v>-58335467</v>
      </c>
      <c r="G62" s="44">
        <v>-0.46</v>
      </c>
      <c r="H62" s="56" t="s">
        <v>275</v>
      </c>
      <c r="I62" s="43">
        <v>12514302972</v>
      </c>
      <c r="J62" s="44">
        <v>100</v>
      </c>
      <c r="K62" s="43">
        <v>12572638439</v>
      </c>
      <c r="L62" s="44">
        <v>100</v>
      </c>
      <c r="M62" s="43">
        <v>-58335467</v>
      </c>
      <c r="N62" s="45">
        <v>-0.46</v>
      </c>
    </row>
    <row r="63" spans="1:14">
      <c r="A63" s="190" t="s">
        <v>276</v>
      </c>
      <c r="B63" s="190"/>
      <c r="C63" s="190"/>
      <c r="D63" s="190"/>
      <c r="E63" s="190"/>
      <c r="F63" s="190"/>
      <c r="G63" s="190"/>
    </row>
  </sheetData>
  <mergeCells count="9">
    <mergeCell ref="K4:L4"/>
    <mergeCell ref="M4:N4"/>
    <mergeCell ref="A63:G63"/>
    <mergeCell ref="A4:A5"/>
    <mergeCell ref="B4:C4"/>
    <mergeCell ref="D4:E4"/>
    <mergeCell ref="F4:G4"/>
    <mergeCell ref="H4:H5"/>
    <mergeCell ref="I4:J4"/>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C2" sqref="C2"/>
    </sheetView>
  </sheetViews>
  <sheetFormatPr defaultRowHeight="16.2"/>
  <cols>
    <col min="1" max="1" width="21.44140625" style="76" customWidth="1"/>
    <col min="2" max="4" width="17.6640625" style="76" customWidth="1"/>
    <col min="5" max="5" width="9.33203125" style="76" customWidth="1"/>
    <col min="6" max="6" width="24.109375" style="76" customWidth="1"/>
    <col min="7" max="16384" width="8.88671875" style="58"/>
  </cols>
  <sheetData>
    <row r="1" spans="1:6" s="57" customFormat="1" ht="22.2">
      <c r="A1" s="7"/>
      <c r="B1" s="7"/>
      <c r="C1" s="7" t="s">
        <v>9</v>
      </c>
      <c r="D1" s="7"/>
      <c r="E1" s="7"/>
      <c r="F1" s="7"/>
    </row>
    <row r="2" spans="1:6" s="57" customFormat="1" ht="22.2">
      <c r="A2" s="7"/>
      <c r="B2" s="7"/>
      <c r="C2" s="7" t="s">
        <v>277</v>
      </c>
      <c r="D2" s="7"/>
      <c r="E2" s="7"/>
      <c r="F2" s="7"/>
    </row>
    <row r="3" spans="1:6" s="57" customFormat="1" ht="22.8" thickBot="1">
      <c r="A3" s="6"/>
      <c r="B3" s="7"/>
      <c r="C3" s="9" t="s">
        <v>11</v>
      </c>
      <c r="D3" s="7"/>
      <c r="E3" s="7"/>
      <c r="F3" s="2" t="s">
        <v>278</v>
      </c>
    </row>
    <row r="4" spans="1:6" ht="33" customHeight="1">
      <c r="A4" s="172" t="s">
        <v>279</v>
      </c>
      <c r="B4" s="192" t="s">
        <v>280</v>
      </c>
      <c r="C4" s="186" t="s">
        <v>281</v>
      </c>
      <c r="D4" s="192" t="s">
        <v>282</v>
      </c>
      <c r="E4" s="192"/>
      <c r="F4" s="188" t="s">
        <v>283</v>
      </c>
    </row>
    <row r="5" spans="1:6" ht="16.8" thickBot="1">
      <c r="A5" s="174"/>
      <c r="B5" s="193"/>
      <c r="C5" s="187"/>
      <c r="D5" s="11" t="s">
        <v>284</v>
      </c>
      <c r="E5" s="11" t="s">
        <v>285</v>
      </c>
      <c r="F5" s="194"/>
    </row>
    <row r="6" spans="1:6">
      <c r="A6" s="60" t="s">
        <v>16</v>
      </c>
      <c r="B6" s="61">
        <v>2650669000</v>
      </c>
      <c r="C6" s="61">
        <v>2684978915</v>
      </c>
      <c r="D6" s="61">
        <v>34309915</v>
      </c>
      <c r="E6" s="62">
        <v>1.29</v>
      </c>
      <c r="F6" s="63" t="s">
        <v>286</v>
      </c>
    </row>
    <row r="7" spans="1:6">
      <c r="A7" s="64" t="s">
        <v>17</v>
      </c>
      <c r="B7" s="65">
        <v>1293874000</v>
      </c>
      <c r="C7" s="65">
        <v>1330310420</v>
      </c>
      <c r="D7" s="65">
        <v>36436420</v>
      </c>
      <c r="E7" s="66">
        <v>2.82</v>
      </c>
      <c r="F7" s="67" t="s">
        <v>286</v>
      </c>
    </row>
    <row r="8" spans="1:6">
      <c r="A8" s="64" t="s">
        <v>18</v>
      </c>
      <c r="B8" s="65">
        <v>580290000</v>
      </c>
      <c r="C8" s="65">
        <v>594165566</v>
      </c>
      <c r="D8" s="65">
        <v>13875566</v>
      </c>
      <c r="E8" s="66">
        <v>2.39</v>
      </c>
      <c r="F8" s="67" t="s">
        <v>286</v>
      </c>
    </row>
    <row r="9" spans="1:6" ht="32.4">
      <c r="A9" s="64" t="s">
        <v>19</v>
      </c>
      <c r="B9" s="65">
        <v>-24795000</v>
      </c>
      <c r="C9" s="65">
        <v>-28486204</v>
      </c>
      <c r="D9" s="65">
        <v>-3691204</v>
      </c>
      <c r="E9" s="66">
        <v>14.89</v>
      </c>
      <c r="F9" s="67" t="s">
        <v>287</v>
      </c>
    </row>
    <row r="10" spans="1:6">
      <c r="A10" s="64" t="s">
        <v>20</v>
      </c>
      <c r="B10" s="65">
        <v>722536000</v>
      </c>
      <c r="C10" s="65">
        <v>747842588</v>
      </c>
      <c r="D10" s="65">
        <v>25306588</v>
      </c>
      <c r="E10" s="66">
        <v>3.5</v>
      </c>
      <c r="F10" s="67" t="s">
        <v>286</v>
      </c>
    </row>
    <row r="11" spans="1:6">
      <c r="A11" s="64" t="s">
        <v>288</v>
      </c>
      <c r="B11" s="65">
        <v>120572000</v>
      </c>
      <c r="C11" s="65">
        <v>118771841</v>
      </c>
      <c r="D11" s="65">
        <v>-1800159</v>
      </c>
      <c r="E11" s="66">
        <v>-1.49</v>
      </c>
      <c r="F11" s="67" t="s">
        <v>286</v>
      </c>
    </row>
    <row r="12" spans="1:6" ht="32.4">
      <c r="A12" s="64" t="s">
        <v>289</v>
      </c>
      <c r="B12" s="65">
        <v>529082000</v>
      </c>
      <c r="C12" s="65">
        <v>501728174</v>
      </c>
      <c r="D12" s="65">
        <v>-27353826</v>
      </c>
      <c r="E12" s="66">
        <v>-5.17</v>
      </c>
      <c r="F12" s="67" t="s">
        <v>286</v>
      </c>
    </row>
    <row r="13" spans="1:6" ht="32.4">
      <c r="A13" s="64" t="s">
        <v>290</v>
      </c>
      <c r="B13" s="65">
        <v>72882000</v>
      </c>
      <c r="C13" s="65">
        <v>127342573</v>
      </c>
      <c r="D13" s="65">
        <v>54460573</v>
      </c>
      <c r="E13" s="66">
        <v>74.72</v>
      </c>
      <c r="F13" s="67" t="s">
        <v>286</v>
      </c>
    </row>
    <row r="14" spans="1:6">
      <c r="A14" s="64" t="s">
        <v>21</v>
      </c>
      <c r="B14" s="65">
        <v>15843000</v>
      </c>
      <c r="C14" s="65">
        <v>16788470</v>
      </c>
      <c r="D14" s="65">
        <v>945470</v>
      </c>
      <c r="E14" s="66">
        <v>5.97</v>
      </c>
      <c r="F14" s="67" t="s">
        <v>286</v>
      </c>
    </row>
    <row r="15" spans="1:6">
      <c r="A15" s="64" t="s">
        <v>22</v>
      </c>
      <c r="B15" s="65">
        <v>12500000</v>
      </c>
      <c r="C15" s="65">
        <v>5561089</v>
      </c>
      <c r="D15" s="65">
        <v>-6938911</v>
      </c>
      <c r="E15" s="66">
        <v>-55.51</v>
      </c>
      <c r="F15" s="67" t="s">
        <v>286</v>
      </c>
    </row>
    <row r="16" spans="1:6" ht="48.6">
      <c r="A16" s="64" t="s">
        <v>23</v>
      </c>
      <c r="B16" s="65">
        <v>12500000</v>
      </c>
      <c r="C16" s="65">
        <v>5561089</v>
      </c>
      <c r="D16" s="65">
        <v>-6938911</v>
      </c>
      <c r="E16" s="66">
        <v>-55.51</v>
      </c>
      <c r="F16" s="67" t="s">
        <v>291</v>
      </c>
    </row>
    <row r="17" spans="1:6">
      <c r="A17" s="64" t="s">
        <v>24</v>
      </c>
      <c r="B17" s="65">
        <v>1344295000</v>
      </c>
      <c r="C17" s="65">
        <v>1349107406</v>
      </c>
      <c r="D17" s="65">
        <v>4812406</v>
      </c>
      <c r="E17" s="66">
        <v>0.36</v>
      </c>
      <c r="F17" s="67" t="s">
        <v>286</v>
      </c>
    </row>
    <row r="18" spans="1:6" ht="32.4">
      <c r="A18" s="64" t="s">
        <v>25</v>
      </c>
      <c r="B18" s="65">
        <v>1103477000</v>
      </c>
      <c r="C18" s="65">
        <v>1103477000</v>
      </c>
      <c r="D18" s="65"/>
      <c r="E18" s="66"/>
      <c r="F18" s="67" t="s">
        <v>286</v>
      </c>
    </row>
    <row r="19" spans="1:6">
      <c r="A19" s="64" t="s">
        <v>26</v>
      </c>
      <c r="B19" s="65">
        <v>224158000</v>
      </c>
      <c r="C19" s="65">
        <v>226589902</v>
      </c>
      <c r="D19" s="65">
        <v>2431902</v>
      </c>
      <c r="E19" s="66">
        <v>1.08</v>
      </c>
      <c r="F19" s="67" t="s">
        <v>286</v>
      </c>
    </row>
    <row r="20" spans="1:6" ht="32.4">
      <c r="A20" s="64" t="s">
        <v>27</v>
      </c>
      <c r="B20" s="65">
        <v>16660000</v>
      </c>
      <c r="C20" s="65">
        <v>19040504</v>
      </c>
      <c r="D20" s="65">
        <v>2380504</v>
      </c>
      <c r="E20" s="66">
        <v>14.29</v>
      </c>
      <c r="F20" s="67" t="s">
        <v>292</v>
      </c>
    </row>
    <row r="21" spans="1:6">
      <c r="A21" s="68" t="s">
        <v>40</v>
      </c>
      <c r="B21" s="69">
        <v>182657000</v>
      </c>
      <c r="C21" s="69">
        <v>219091082</v>
      </c>
      <c r="D21" s="69">
        <v>36434082</v>
      </c>
      <c r="E21" s="70">
        <v>19.95</v>
      </c>
      <c r="F21" s="71" t="s">
        <v>286</v>
      </c>
    </row>
    <row r="22" spans="1:6">
      <c r="A22" s="64" t="s">
        <v>41</v>
      </c>
      <c r="B22" s="65">
        <v>33978000</v>
      </c>
      <c r="C22" s="65">
        <v>56668019</v>
      </c>
      <c r="D22" s="65">
        <v>22690019</v>
      </c>
      <c r="E22" s="66">
        <v>66.78</v>
      </c>
      <c r="F22" s="67" t="s">
        <v>286</v>
      </c>
    </row>
    <row r="23" spans="1:6" ht="32.4">
      <c r="A23" s="64" t="s">
        <v>42</v>
      </c>
      <c r="B23" s="65">
        <v>30749000</v>
      </c>
      <c r="C23" s="65">
        <v>48560724</v>
      </c>
      <c r="D23" s="65">
        <v>17811724</v>
      </c>
      <c r="E23" s="66">
        <v>57.93</v>
      </c>
      <c r="F23" s="67" t="s">
        <v>293</v>
      </c>
    </row>
    <row r="24" spans="1:6" ht="32.4">
      <c r="A24" s="64" t="s">
        <v>43</v>
      </c>
      <c r="B24" s="65">
        <v>3229000</v>
      </c>
      <c r="C24" s="65">
        <v>7327151</v>
      </c>
      <c r="D24" s="65">
        <v>4098151</v>
      </c>
      <c r="E24" s="66">
        <v>126.92</v>
      </c>
      <c r="F24" s="67" t="s">
        <v>294</v>
      </c>
    </row>
    <row r="25" spans="1:6" ht="32.4">
      <c r="A25" s="64" t="s">
        <v>44</v>
      </c>
      <c r="B25" s="65"/>
      <c r="C25" s="65">
        <v>780144</v>
      </c>
      <c r="D25" s="65">
        <v>780144</v>
      </c>
      <c r="E25" s="66" t="s">
        <v>45</v>
      </c>
      <c r="F25" s="67" t="s">
        <v>295</v>
      </c>
    </row>
    <row r="26" spans="1:6">
      <c r="A26" s="64" t="s">
        <v>46</v>
      </c>
      <c r="B26" s="65">
        <v>148679000</v>
      </c>
      <c r="C26" s="65">
        <v>162423063</v>
      </c>
      <c r="D26" s="65">
        <v>13744063</v>
      </c>
      <c r="E26" s="66">
        <v>9.24</v>
      </c>
      <c r="F26" s="67" t="s">
        <v>286</v>
      </c>
    </row>
    <row r="27" spans="1:6" ht="32.4">
      <c r="A27" s="64" t="s">
        <v>47</v>
      </c>
      <c r="B27" s="65">
        <v>103727000</v>
      </c>
      <c r="C27" s="65">
        <v>106475692</v>
      </c>
      <c r="D27" s="65">
        <v>2748692</v>
      </c>
      <c r="E27" s="66">
        <v>2.65</v>
      </c>
      <c r="F27" s="67" t="s">
        <v>286</v>
      </c>
    </row>
    <row r="28" spans="1:6">
      <c r="A28" s="64" t="s">
        <v>48</v>
      </c>
      <c r="B28" s="65">
        <v>600000</v>
      </c>
      <c r="C28" s="65">
        <v>568500</v>
      </c>
      <c r="D28" s="65">
        <v>-31500</v>
      </c>
      <c r="E28" s="66">
        <v>-5.25</v>
      </c>
      <c r="F28" s="67" t="s">
        <v>286</v>
      </c>
    </row>
    <row r="29" spans="1:6" ht="32.4">
      <c r="A29" s="64" t="s">
        <v>49</v>
      </c>
      <c r="B29" s="65">
        <v>28052000</v>
      </c>
      <c r="C29" s="65">
        <v>32762579</v>
      </c>
      <c r="D29" s="65">
        <v>4710579</v>
      </c>
      <c r="E29" s="66">
        <v>16.79</v>
      </c>
      <c r="F29" s="67" t="s">
        <v>296</v>
      </c>
    </row>
    <row r="30" spans="1:6" ht="48.6">
      <c r="A30" s="64" t="s">
        <v>50</v>
      </c>
      <c r="B30" s="65">
        <v>16300000</v>
      </c>
      <c r="C30" s="65">
        <v>22616292</v>
      </c>
      <c r="D30" s="65">
        <v>6316292</v>
      </c>
      <c r="E30" s="66">
        <v>38.75</v>
      </c>
      <c r="F30" s="67" t="s">
        <v>297</v>
      </c>
    </row>
    <row r="31" spans="1:6" ht="16.8" thickBot="1">
      <c r="A31" s="72" t="s">
        <v>298</v>
      </c>
      <c r="B31" s="73">
        <v>2833326000</v>
      </c>
      <c r="C31" s="73">
        <v>2904069997</v>
      </c>
      <c r="D31" s="73">
        <v>70743997</v>
      </c>
      <c r="E31" s="74">
        <v>2.5</v>
      </c>
      <c r="F31" s="75" t="s">
        <v>286</v>
      </c>
    </row>
  </sheetData>
  <mergeCells count="5">
    <mergeCell ref="A4:A5"/>
    <mergeCell ref="B4:B5"/>
    <mergeCell ref="C4:C5"/>
    <mergeCell ref="D4:E4"/>
    <mergeCell ref="F4:F5"/>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3"/>
  <sheetViews>
    <sheetView workbookViewId="0">
      <selection activeCell="E2" sqref="E2"/>
    </sheetView>
  </sheetViews>
  <sheetFormatPr defaultRowHeight="16.2"/>
  <cols>
    <col min="1" max="1" width="31.6640625" style="76" customWidth="1"/>
    <col min="2" max="6" width="17.6640625" style="76" customWidth="1"/>
    <col min="7" max="8" width="17.6640625" style="58" customWidth="1"/>
    <col min="9" max="9" width="9.88671875" style="58" customWidth="1"/>
    <col min="10" max="10" width="39.33203125" style="58" customWidth="1"/>
    <col min="11" max="16384" width="8.88671875" style="58"/>
  </cols>
  <sheetData>
    <row r="1" spans="1:10" s="57" customFormat="1" ht="22.2">
      <c r="A1" s="7"/>
      <c r="B1" s="7"/>
      <c r="D1" s="7"/>
      <c r="E1" s="7" t="s">
        <v>9</v>
      </c>
      <c r="F1" s="7"/>
    </row>
    <row r="2" spans="1:10" s="57" customFormat="1" ht="22.2">
      <c r="A2" s="7"/>
      <c r="B2" s="7"/>
      <c r="D2" s="7"/>
      <c r="E2" s="7" t="s">
        <v>299</v>
      </c>
      <c r="F2" s="77"/>
    </row>
    <row r="3" spans="1:10" ht="16.8" thickBot="1">
      <c r="A3" s="6"/>
      <c r="B3" s="9"/>
      <c r="C3" s="58"/>
      <c r="D3" s="9"/>
      <c r="E3" s="9" t="s">
        <v>11</v>
      </c>
      <c r="F3" s="78"/>
      <c r="J3" s="2" t="s">
        <v>278</v>
      </c>
    </row>
    <row r="4" spans="1:10">
      <c r="A4" s="172" t="s">
        <v>279</v>
      </c>
      <c r="B4" s="195" t="s">
        <v>280</v>
      </c>
      <c r="C4" s="196"/>
      <c r="D4" s="197"/>
      <c r="E4" s="195" t="s">
        <v>300</v>
      </c>
      <c r="F4" s="196"/>
      <c r="G4" s="197"/>
      <c r="H4" s="198" t="s">
        <v>301</v>
      </c>
      <c r="I4" s="198"/>
      <c r="J4" s="199" t="s">
        <v>302</v>
      </c>
    </row>
    <row r="5" spans="1:10" ht="33" thickBot="1">
      <c r="A5" s="174"/>
      <c r="B5" s="79" t="s">
        <v>303</v>
      </c>
      <c r="C5" s="79" t="s">
        <v>304</v>
      </c>
      <c r="D5" s="11" t="s">
        <v>305</v>
      </c>
      <c r="E5" s="10" t="s">
        <v>303</v>
      </c>
      <c r="F5" s="79" t="s">
        <v>304</v>
      </c>
      <c r="G5" s="11" t="s">
        <v>305</v>
      </c>
      <c r="H5" s="80" t="s">
        <v>306</v>
      </c>
      <c r="I5" s="81" t="s">
        <v>285</v>
      </c>
      <c r="J5" s="200"/>
    </row>
    <row r="6" spans="1:10">
      <c r="A6" s="82" t="s">
        <v>307</v>
      </c>
      <c r="B6" s="61">
        <v>1142414000</v>
      </c>
      <c r="C6" s="61">
        <v>1180163000</v>
      </c>
      <c r="D6" s="61">
        <v>2322577000</v>
      </c>
      <c r="E6" s="61">
        <v>1168882910</v>
      </c>
      <c r="F6" s="61">
        <v>1214911120</v>
      </c>
      <c r="G6" s="61">
        <v>2383794030</v>
      </c>
      <c r="H6" s="61">
        <v>61217030</v>
      </c>
      <c r="I6" s="62">
        <v>2.64</v>
      </c>
      <c r="J6" s="63" t="s">
        <v>286</v>
      </c>
    </row>
    <row r="7" spans="1:10">
      <c r="A7" s="64" t="s">
        <v>308</v>
      </c>
      <c r="B7" s="65">
        <v>1142414000</v>
      </c>
      <c r="C7" s="65">
        <v>442709000</v>
      </c>
      <c r="D7" s="65">
        <v>1585123000</v>
      </c>
      <c r="E7" s="65">
        <v>1168882910</v>
      </c>
      <c r="F7" s="65">
        <v>450228337</v>
      </c>
      <c r="G7" s="65">
        <v>1619111247</v>
      </c>
      <c r="H7" s="65">
        <v>33988247</v>
      </c>
      <c r="I7" s="66">
        <v>2.14</v>
      </c>
      <c r="J7" s="67" t="s">
        <v>286</v>
      </c>
    </row>
    <row r="8" spans="1:10">
      <c r="A8" s="64" t="s">
        <v>309</v>
      </c>
      <c r="B8" s="65">
        <v>896210000</v>
      </c>
      <c r="C8" s="65">
        <v>111600000</v>
      </c>
      <c r="D8" s="65">
        <v>1007810000</v>
      </c>
      <c r="E8" s="65">
        <v>913209705</v>
      </c>
      <c r="F8" s="65">
        <v>83957693</v>
      </c>
      <c r="G8" s="65">
        <v>997167398</v>
      </c>
      <c r="H8" s="65">
        <v>-10642602</v>
      </c>
      <c r="I8" s="66">
        <v>-1.06</v>
      </c>
      <c r="J8" s="67" t="s">
        <v>286</v>
      </c>
    </row>
    <row r="9" spans="1:10">
      <c r="A9" s="64" t="s">
        <v>310</v>
      </c>
      <c r="B9" s="65">
        <v>708025000</v>
      </c>
      <c r="C9" s="65">
        <v>14166000</v>
      </c>
      <c r="D9" s="65">
        <v>722191000</v>
      </c>
      <c r="E9" s="65">
        <v>705078337</v>
      </c>
      <c r="F9" s="65">
        <v>4467844</v>
      </c>
      <c r="G9" s="65">
        <v>709546181</v>
      </c>
      <c r="H9" s="65">
        <v>-12644819</v>
      </c>
      <c r="I9" s="66">
        <v>-1.75</v>
      </c>
      <c r="J9" s="67" t="s">
        <v>286</v>
      </c>
    </row>
    <row r="10" spans="1:10">
      <c r="A10" s="64" t="s">
        <v>311</v>
      </c>
      <c r="B10" s="65">
        <v>5040000</v>
      </c>
      <c r="C10" s="65">
        <v>47000000</v>
      </c>
      <c r="D10" s="65">
        <v>52040000</v>
      </c>
      <c r="E10" s="65">
        <v>7181930</v>
      </c>
      <c r="F10" s="65">
        <v>58534082</v>
      </c>
      <c r="G10" s="65">
        <v>65716012</v>
      </c>
      <c r="H10" s="65">
        <v>13676012</v>
      </c>
      <c r="I10" s="66">
        <v>26.28</v>
      </c>
      <c r="J10" s="67" t="s">
        <v>286</v>
      </c>
    </row>
    <row r="11" spans="1:10">
      <c r="A11" s="64" t="s">
        <v>312</v>
      </c>
      <c r="B11" s="65">
        <v>234000</v>
      </c>
      <c r="C11" s="65">
        <v>40000</v>
      </c>
      <c r="D11" s="65">
        <v>274000</v>
      </c>
      <c r="E11" s="65">
        <v>48000</v>
      </c>
      <c r="F11" s="65">
        <v>185189</v>
      </c>
      <c r="G11" s="65">
        <v>233189</v>
      </c>
      <c r="H11" s="65">
        <v>-40811</v>
      </c>
      <c r="I11" s="66">
        <v>-14.89</v>
      </c>
      <c r="J11" s="67" t="s">
        <v>286</v>
      </c>
    </row>
    <row r="12" spans="1:10">
      <c r="A12" s="64" t="s">
        <v>313</v>
      </c>
      <c r="B12" s="65">
        <v>46639000</v>
      </c>
      <c r="C12" s="65">
        <v>46450000</v>
      </c>
      <c r="D12" s="65">
        <v>93089000</v>
      </c>
      <c r="E12" s="65">
        <v>69410520</v>
      </c>
      <c r="F12" s="65">
        <v>16404300</v>
      </c>
      <c r="G12" s="65">
        <v>85814820</v>
      </c>
      <c r="H12" s="65">
        <v>-7274180</v>
      </c>
      <c r="I12" s="66">
        <v>-7.81</v>
      </c>
      <c r="J12" s="67" t="s">
        <v>286</v>
      </c>
    </row>
    <row r="13" spans="1:10">
      <c r="A13" s="64" t="s">
        <v>314</v>
      </c>
      <c r="B13" s="65">
        <v>63609000</v>
      </c>
      <c r="C13" s="65"/>
      <c r="D13" s="65">
        <v>63609000</v>
      </c>
      <c r="E13" s="65">
        <v>63060001</v>
      </c>
      <c r="F13" s="65"/>
      <c r="G13" s="65">
        <v>63060001</v>
      </c>
      <c r="H13" s="65">
        <v>-548999</v>
      </c>
      <c r="I13" s="66">
        <v>-0.86</v>
      </c>
      <c r="J13" s="67" t="s">
        <v>286</v>
      </c>
    </row>
    <row r="14" spans="1:10">
      <c r="A14" s="64" t="s">
        <v>315</v>
      </c>
      <c r="B14" s="65">
        <v>72663000</v>
      </c>
      <c r="C14" s="65">
        <v>3944000</v>
      </c>
      <c r="D14" s="65">
        <v>76607000</v>
      </c>
      <c r="E14" s="65">
        <v>68430917</v>
      </c>
      <c r="F14" s="65">
        <v>4366278</v>
      </c>
      <c r="G14" s="65">
        <v>72797195</v>
      </c>
      <c r="H14" s="65">
        <v>-3809805</v>
      </c>
      <c r="I14" s="66">
        <v>-4.97</v>
      </c>
      <c r="J14" s="67" t="s">
        <v>286</v>
      </c>
    </row>
    <row r="15" spans="1:10">
      <c r="A15" s="64" t="s">
        <v>316</v>
      </c>
      <c r="B15" s="65">
        <v>99906000</v>
      </c>
      <c r="C15" s="65">
        <v>219419000</v>
      </c>
      <c r="D15" s="65">
        <v>319325000</v>
      </c>
      <c r="E15" s="65">
        <v>112585552</v>
      </c>
      <c r="F15" s="65">
        <v>246732999</v>
      </c>
      <c r="G15" s="65">
        <v>359318551</v>
      </c>
      <c r="H15" s="65">
        <v>39993551</v>
      </c>
      <c r="I15" s="66">
        <v>12.52</v>
      </c>
      <c r="J15" s="67" t="s">
        <v>286</v>
      </c>
    </row>
    <row r="16" spans="1:10">
      <c r="A16" s="64" t="s">
        <v>317</v>
      </c>
      <c r="B16" s="65"/>
      <c r="C16" s="65">
        <v>35370000</v>
      </c>
      <c r="D16" s="65">
        <v>35370000</v>
      </c>
      <c r="E16" s="65">
        <v>601240</v>
      </c>
      <c r="F16" s="65">
        <v>42416829</v>
      </c>
      <c r="G16" s="65">
        <v>43018069</v>
      </c>
      <c r="H16" s="65">
        <v>7648069</v>
      </c>
      <c r="I16" s="66">
        <v>21.62</v>
      </c>
      <c r="J16" s="67" t="s">
        <v>286</v>
      </c>
    </row>
    <row r="17" spans="1:10">
      <c r="A17" s="64" t="s">
        <v>318</v>
      </c>
      <c r="B17" s="65">
        <v>360000</v>
      </c>
      <c r="C17" s="65">
        <v>1850000</v>
      </c>
      <c r="D17" s="65">
        <v>2210000</v>
      </c>
      <c r="E17" s="65">
        <v>218954</v>
      </c>
      <c r="F17" s="65">
        <v>1569253</v>
      </c>
      <c r="G17" s="65">
        <v>1788207</v>
      </c>
      <c r="H17" s="65">
        <v>-421793</v>
      </c>
      <c r="I17" s="66">
        <v>-19.09</v>
      </c>
      <c r="J17" s="67" t="s">
        <v>286</v>
      </c>
    </row>
    <row r="18" spans="1:10" ht="81">
      <c r="A18" s="64" t="s">
        <v>319</v>
      </c>
      <c r="B18" s="65">
        <v>5265000</v>
      </c>
      <c r="C18" s="65">
        <v>7616000</v>
      </c>
      <c r="D18" s="65">
        <v>12881000</v>
      </c>
      <c r="E18" s="65">
        <v>8536886</v>
      </c>
      <c r="F18" s="65">
        <v>11053651</v>
      </c>
      <c r="G18" s="65">
        <v>19590537</v>
      </c>
      <c r="H18" s="65">
        <v>6709537</v>
      </c>
      <c r="I18" s="66">
        <v>52.09</v>
      </c>
      <c r="J18" s="67" t="s">
        <v>320</v>
      </c>
    </row>
    <row r="19" spans="1:10">
      <c r="A19" s="64" t="s">
        <v>321</v>
      </c>
      <c r="B19" s="65">
        <v>4509000</v>
      </c>
      <c r="C19" s="65">
        <v>3655000</v>
      </c>
      <c r="D19" s="65">
        <v>8164000</v>
      </c>
      <c r="E19" s="65">
        <v>3732532</v>
      </c>
      <c r="F19" s="65">
        <v>4169803</v>
      </c>
      <c r="G19" s="65">
        <v>7902335</v>
      </c>
      <c r="H19" s="65">
        <v>-261665</v>
      </c>
      <c r="I19" s="66">
        <v>-3.21</v>
      </c>
      <c r="J19" s="67" t="s">
        <v>286</v>
      </c>
    </row>
    <row r="20" spans="1:10">
      <c r="A20" s="64" t="s">
        <v>322</v>
      </c>
      <c r="B20" s="65">
        <v>4915000</v>
      </c>
      <c r="C20" s="65">
        <v>21524000</v>
      </c>
      <c r="D20" s="65">
        <v>26439000</v>
      </c>
      <c r="E20" s="65">
        <v>1855882</v>
      </c>
      <c r="F20" s="65">
        <v>19994769</v>
      </c>
      <c r="G20" s="65">
        <v>21850651</v>
      </c>
      <c r="H20" s="65">
        <v>-4588349</v>
      </c>
      <c r="I20" s="66">
        <v>-17.350000000000001</v>
      </c>
      <c r="J20" s="67" t="s">
        <v>286</v>
      </c>
    </row>
    <row r="21" spans="1:10">
      <c r="A21" s="64" t="s">
        <v>323</v>
      </c>
      <c r="B21" s="65">
        <v>476000</v>
      </c>
      <c r="C21" s="65">
        <v>1401000</v>
      </c>
      <c r="D21" s="65">
        <v>1877000</v>
      </c>
      <c r="E21" s="65">
        <v>821411</v>
      </c>
      <c r="F21" s="65">
        <v>1617235</v>
      </c>
      <c r="G21" s="65">
        <v>2438646</v>
      </c>
      <c r="H21" s="65">
        <v>561646</v>
      </c>
      <c r="I21" s="66">
        <v>29.92</v>
      </c>
      <c r="J21" s="67" t="s">
        <v>286</v>
      </c>
    </row>
    <row r="22" spans="1:10">
      <c r="A22" s="64" t="s">
        <v>324</v>
      </c>
      <c r="B22" s="65">
        <v>60749000</v>
      </c>
      <c r="C22" s="65">
        <v>113314000</v>
      </c>
      <c r="D22" s="65">
        <v>174063000</v>
      </c>
      <c r="E22" s="65">
        <v>66974261</v>
      </c>
      <c r="F22" s="65">
        <v>120702116</v>
      </c>
      <c r="G22" s="65">
        <v>187676377</v>
      </c>
      <c r="H22" s="65">
        <v>13613377</v>
      </c>
      <c r="I22" s="66">
        <v>7.82</v>
      </c>
      <c r="J22" s="67" t="s">
        <v>286</v>
      </c>
    </row>
    <row r="23" spans="1:10">
      <c r="A23" s="64" t="s">
        <v>325</v>
      </c>
      <c r="B23" s="65">
        <v>23632000</v>
      </c>
      <c r="C23" s="65">
        <v>32939000</v>
      </c>
      <c r="D23" s="65">
        <v>56571000</v>
      </c>
      <c r="E23" s="65">
        <v>29545886</v>
      </c>
      <c r="F23" s="65">
        <v>43549469</v>
      </c>
      <c r="G23" s="65">
        <v>73095355</v>
      </c>
      <c r="H23" s="65">
        <v>16524355</v>
      </c>
      <c r="I23" s="66">
        <v>29.21</v>
      </c>
      <c r="J23" s="67" t="s">
        <v>286</v>
      </c>
    </row>
    <row r="24" spans="1:10" ht="113.4">
      <c r="A24" s="64" t="s">
        <v>326</v>
      </c>
      <c r="B24" s="65"/>
      <c r="C24" s="65">
        <v>907000</v>
      </c>
      <c r="D24" s="65">
        <v>907000</v>
      </c>
      <c r="E24" s="65"/>
      <c r="F24" s="65">
        <v>882638</v>
      </c>
      <c r="G24" s="65">
        <v>882638</v>
      </c>
      <c r="H24" s="65">
        <v>-24362</v>
      </c>
      <c r="I24" s="66">
        <v>-2.69</v>
      </c>
      <c r="J24" s="67" t="s">
        <v>327</v>
      </c>
    </row>
    <row r="25" spans="1:10" ht="97.2">
      <c r="A25" s="64" t="s">
        <v>328</v>
      </c>
      <c r="B25" s="65"/>
      <c r="C25" s="65">
        <v>843000</v>
      </c>
      <c r="D25" s="65">
        <v>843000</v>
      </c>
      <c r="E25" s="65">
        <v>298500</v>
      </c>
      <c r="F25" s="65">
        <v>777236</v>
      </c>
      <c r="G25" s="65">
        <v>1075736</v>
      </c>
      <c r="H25" s="65">
        <v>232736</v>
      </c>
      <c r="I25" s="66">
        <v>27.61</v>
      </c>
      <c r="J25" s="67" t="s">
        <v>329</v>
      </c>
    </row>
    <row r="26" spans="1:10">
      <c r="A26" s="64" t="s">
        <v>330</v>
      </c>
      <c r="B26" s="65">
        <v>26532000</v>
      </c>
      <c r="C26" s="65">
        <v>30556000</v>
      </c>
      <c r="D26" s="65">
        <v>57088000</v>
      </c>
      <c r="E26" s="65">
        <v>21054065</v>
      </c>
      <c r="F26" s="65">
        <v>32089050</v>
      </c>
      <c r="G26" s="65">
        <v>53143115</v>
      </c>
      <c r="H26" s="65">
        <v>-3944885</v>
      </c>
      <c r="I26" s="66">
        <v>-6.91</v>
      </c>
      <c r="J26" s="67" t="s">
        <v>286</v>
      </c>
    </row>
    <row r="27" spans="1:10">
      <c r="A27" s="64" t="s">
        <v>331</v>
      </c>
      <c r="B27" s="65">
        <v>22000</v>
      </c>
      <c r="C27" s="65">
        <v>211000</v>
      </c>
      <c r="D27" s="65">
        <v>233000</v>
      </c>
      <c r="E27" s="65">
        <v>21941</v>
      </c>
      <c r="F27" s="65">
        <v>71410</v>
      </c>
      <c r="G27" s="65">
        <v>93351</v>
      </c>
      <c r="H27" s="65">
        <v>-139649</v>
      </c>
      <c r="I27" s="66">
        <v>-59.94</v>
      </c>
      <c r="J27" s="67" t="s">
        <v>286</v>
      </c>
    </row>
    <row r="28" spans="1:10">
      <c r="A28" s="64" t="s">
        <v>332</v>
      </c>
      <c r="B28" s="65">
        <v>26510000</v>
      </c>
      <c r="C28" s="65">
        <v>30345000</v>
      </c>
      <c r="D28" s="65">
        <v>56855000</v>
      </c>
      <c r="E28" s="65">
        <v>21032124</v>
      </c>
      <c r="F28" s="65">
        <v>32017640</v>
      </c>
      <c r="G28" s="65">
        <v>53049764</v>
      </c>
      <c r="H28" s="65">
        <v>-3805236</v>
      </c>
      <c r="I28" s="66">
        <v>-6.69</v>
      </c>
      <c r="J28" s="67" t="s">
        <v>286</v>
      </c>
    </row>
    <row r="29" spans="1:10">
      <c r="A29" s="64" t="s">
        <v>333</v>
      </c>
      <c r="B29" s="65">
        <v>9739000</v>
      </c>
      <c r="C29" s="65">
        <v>31596000</v>
      </c>
      <c r="D29" s="65">
        <v>41335000</v>
      </c>
      <c r="E29" s="65">
        <v>5363642</v>
      </c>
      <c r="F29" s="65">
        <v>37437160</v>
      </c>
      <c r="G29" s="65">
        <v>42800802</v>
      </c>
      <c r="H29" s="65">
        <v>1465802</v>
      </c>
      <c r="I29" s="66">
        <v>3.55</v>
      </c>
      <c r="J29" s="67" t="s">
        <v>286</v>
      </c>
    </row>
    <row r="30" spans="1:10">
      <c r="A30" s="64" t="s">
        <v>334</v>
      </c>
      <c r="B30" s="65">
        <v>212000</v>
      </c>
      <c r="C30" s="65">
        <v>290000</v>
      </c>
      <c r="D30" s="65">
        <v>502000</v>
      </c>
      <c r="E30" s="65">
        <v>346692</v>
      </c>
      <c r="F30" s="65">
        <v>491041</v>
      </c>
      <c r="G30" s="65">
        <v>837733</v>
      </c>
      <c r="H30" s="65">
        <v>335733</v>
      </c>
      <c r="I30" s="66">
        <v>66.88</v>
      </c>
      <c r="J30" s="67" t="s">
        <v>286</v>
      </c>
    </row>
    <row r="31" spans="1:10">
      <c r="A31" s="64" t="s">
        <v>335</v>
      </c>
      <c r="B31" s="65">
        <v>1062000</v>
      </c>
      <c r="C31" s="65">
        <v>300000</v>
      </c>
      <c r="D31" s="65">
        <v>1362000</v>
      </c>
      <c r="E31" s="65">
        <v>815380</v>
      </c>
      <c r="F31" s="65">
        <v>1563537</v>
      </c>
      <c r="G31" s="65">
        <v>2378917</v>
      </c>
      <c r="H31" s="65">
        <v>1016917</v>
      </c>
      <c r="I31" s="66">
        <v>74.66</v>
      </c>
      <c r="J31" s="67" t="s">
        <v>286</v>
      </c>
    </row>
    <row r="32" spans="1:10">
      <c r="A32" s="64" t="s">
        <v>336</v>
      </c>
      <c r="B32" s="65">
        <v>6910000</v>
      </c>
      <c r="C32" s="65">
        <v>28486000</v>
      </c>
      <c r="D32" s="65">
        <v>35396000</v>
      </c>
      <c r="E32" s="65">
        <v>1279894</v>
      </c>
      <c r="F32" s="65">
        <v>33109390</v>
      </c>
      <c r="G32" s="65">
        <v>34389284</v>
      </c>
      <c r="H32" s="65">
        <v>-1006716</v>
      </c>
      <c r="I32" s="66">
        <v>-2.84</v>
      </c>
      <c r="J32" s="67" t="s">
        <v>286</v>
      </c>
    </row>
    <row r="33" spans="1:10">
      <c r="A33" s="64" t="s">
        <v>337</v>
      </c>
      <c r="B33" s="65">
        <v>1000000</v>
      </c>
      <c r="C33" s="65">
        <v>550000</v>
      </c>
      <c r="D33" s="65">
        <v>1550000</v>
      </c>
      <c r="E33" s="65">
        <v>1838789</v>
      </c>
      <c r="F33" s="65">
        <v>643609</v>
      </c>
      <c r="G33" s="65">
        <v>2482398</v>
      </c>
      <c r="H33" s="65">
        <v>932398</v>
      </c>
      <c r="I33" s="66">
        <v>60.15</v>
      </c>
      <c r="J33" s="67" t="s">
        <v>286</v>
      </c>
    </row>
    <row r="34" spans="1:10">
      <c r="A34" s="64" t="s">
        <v>338</v>
      </c>
      <c r="B34" s="65">
        <v>555000</v>
      </c>
      <c r="C34" s="65">
        <v>1970000</v>
      </c>
      <c r="D34" s="65">
        <v>2525000</v>
      </c>
      <c r="E34" s="65">
        <v>1082887</v>
      </c>
      <c r="F34" s="65">
        <v>1629583</v>
      </c>
      <c r="G34" s="65">
        <v>2712470</v>
      </c>
      <c r="H34" s="65">
        <v>187470</v>
      </c>
      <c r="I34" s="66">
        <v>7.42</v>
      </c>
      <c r="J34" s="67" t="s">
        <v>286</v>
      </c>
    </row>
    <row r="35" spans="1:10">
      <c r="A35" s="64" t="s">
        <v>339</v>
      </c>
      <c r="B35" s="65">
        <v>109945000</v>
      </c>
      <c r="C35" s="65">
        <v>43903000</v>
      </c>
      <c r="D35" s="65">
        <v>153848000</v>
      </c>
      <c r="E35" s="65">
        <v>111551796</v>
      </c>
      <c r="F35" s="65">
        <v>43376880</v>
      </c>
      <c r="G35" s="65">
        <v>154928676</v>
      </c>
      <c r="H35" s="65">
        <v>1080676</v>
      </c>
      <c r="I35" s="66">
        <v>0.7</v>
      </c>
      <c r="J35" s="67" t="s">
        <v>286</v>
      </c>
    </row>
    <row r="36" spans="1:10" ht="32.4">
      <c r="A36" s="64" t="s">
        <v>340</v>
      </c>
      <c r="B36" s="65">
        <v>60305000</v>
      </c>
      <c r="C36" s="65">
        <v>43106000</v>
      </c>
      <c r="D36" s="65">
        <v>103411000</v>
      </c>
      <c r="E36" s="65">
        <v>62044914</v>
      </c>
      <c r="F36" s="65">
        <v>39957710</v>
      </c>
      <c r="G36" s="65">
        <v>102002624</v>
      </c>
      <c r="H36" s="65">
        <v>-1408376</v>
      </c>
      <c r="I36" s="66">
        <v>-1.36</v>
      </c>
      <c r="J36" s="67" t="s">
        <v>286</v>
      </c>
    </row>
    <row r="37" spans="1:10">
      <c r="A37" s="64" t="s">
        <v>341</v>
      </c>
      <c r="B37" s="65">
        <v>40264000</v>
      </c>
      <c r="C37" s="65"/>
      <c r="D37" s="65">
        <v>40264000</v>
      </c>
      <c r="E37" s="65">
        <v>40263696</v>
      </c>
      <c r="F37" s="65"/>
      <c r="G37" s="65">
        <v>40263696</v>
      </c>
      <c r="H37" s="65">
        <v>-304</v>
      </c>
      <c r="I37" s="66" t="s">
        <v>342</v>
      </c>
      <c r="J37" s="67" t="s">
        <v>286</v>
      </c>
    </row>
    <row r="38" spans="1:10">
      <c r="A38" s="64" t="s">
        <v>343</v>
      </c>
      <c r="B38" s="65">
        <v>9376000</v>
      </c>
      <c r="C38" s="65">
        <v>797000</v>
      </c>
      <c r="D38" s="65">
        <v>10173000</v>
      </c>
      <c r="E38" s="65">
        <v>9243186</v>
      </c>
      <c r="F38" s="65">
        <v>3419170</v>
      </c>
      <c r="G38" s="65">
        <v>12662356</v>
      </c>
      <c r="H38" s="65">
        <v>2489356</v>
      </c>
      <c r="I38" s="66">
        <v>24.47</v>
      </c>
      <c r="J38" s="67" t="s">
        <v>286</v>
      </c>
    </row>
    <row r="39" spans="1:10">
      <c r="A39" s="64" t="s">
        <v>344</v>
      </c>
      <c r="B39" s="65"/>
      <c r="C39" s="65">
        <v>225000</v>
      </c>
      <c r="D39" s="65">
        <v>225000</v>
      </c>
      <c r="E39" s="65">
        <v>204203</v>
      </c>
      <c r="F39" s="65">
        <v>39540</v>
      </c>
      <c r="G39" s="65">
        <v>243743</v>
      </c>
      <c r="H39" s="65">
        <v>18743</v>
      </c>
      <c r="I39" s="66">
        <v>8.33</v>
      </c>
      <c r="J39" s="67" t="s">
        <v>286</v>
      </c>
    </row>
    <row r="40" spans="1:10">
      <c r="A40" s="64" t="s">
        <v>345</v>
      </c>
      <c r="B40" s="65"/>
      <c r="C40" s="65"/>
      <c r="D40" s="65"/>
      <c r="E40" s="65">
        <v>184693</v>
      </c>
      <c r="F40" s="65"/>
      <c r="G40" s="65">
        <v>184693</v>
      </c>
      <c r="H40" s="65">
        <v>184693</v>
      </c>
      <c r="I40" s="66" t="s">
        <v>45</v>
      </c>
      <c r="J40" s="67" t="s">
        <v>286</v>
      </c>
    </row>
    <row r="41" spans="1:10">
      <c r="A41" s="64" t="s">
        <v>346</v>
      </c>
      <c r="B41" s="65"/>
      <c r="C41" s="65">
        <v>225000</v>
      </c>
      <c r="D41" s="65">
        <v>225000</v>
      </c>
      <c r="E41" s="65">
        <v>19510</v>
      </c>
      <c r="F41" s="65">
        <v>39540</v>
      </c>
      <c r="G41" s="65">
        <v>59050</v>
      </c>
      <c r="H41" s="65">
        <v>-165950</v>
      </c>
      <c r="I41" s="66">
        <v>-73.760000000000005</v>
      </c>
      <c r="J41" s="67" t="s">
        <v>286</v>
      </c>
    </row>
    <row r="42" spans="1:10" ht="32.4">
      <c r="A42" s="64" t="s">
        <v>347</v>
      </c>
      <c r="B42" s="65">
        <v>82000</v>
      </c>
      <c r="C42" s="65">
        <v>5410000</v>
      </c>
      <c r="D42" s="65">
        <v>5492000</v>
      </c>
      <c r="E42" s="65">
        <v>4913947</v>
      </c>
      <c r="F42" s="65">
        <v>6595015</v>
      </c>
      <c r="G42" s="65">
        <v>11508962</v>
      </c>
      <c r="H42" s="65">
        <v>6016962</v>
      </c>
      <c r="I42" s="66">
        <v>109.56</v>
      </c>
      <c r="J42" s="67" t="s">
        <v>286</v>
      </c>
    </row>
    <row r="43" spans="1:10">
      <c r="A43" s="64" t="s">
        <v>348</v>
      </c>
      <c r="B43" s="65"/>
      <c r="C43" s="65">
        <v>755000</v>
      </c>
      <c r="D43" s="65">
        <v>755000</v>
      </c>
      <c r="E43" s="65">
        <v>421825</v>
      </c>
      <c r="F43" s="65">
        <v>708678</v>
      </c>
      <c r="G43" s="65">
        <v>1130503</v>
      </c>
      <c r="H43" s="65">
        <v>375503</v>
      </c>
      <c r="I43" s="66">
        <v>49.74</v>
      </c>
      <c r="J43" s="67" t="s">
        <v>286</v>
      </c>
    </row>
    <row r="44" spans="1:10">
      <c r="A44" s="64" t="s">
        <v>349</v>
      </c>
      <c r="B44" s="65"/>
      <c r="C44" s="65"/>
      <c r="D44" s="65"/>
      <c r="E44" s="65"/>
      <c r="F44" s="65">
        <v>6681</v>
      </c>
      <c r="G44" s="65">
        <v>6681</v>
      </c>
      <c r="H44" s="65">
        <v>6681</v>
      </c>
      <c r="I44" s="66" t="s">
        <v>45</v>
      </c>
      <c r="J44" s="67" t="s">
        <v>286</v>
      </c>
    </row>
    <row r="45" spans="1:10">
      <c r="A45" s="64" t="s">
        <v>350</v>
      </c>
      <c r="B45" s="65"/>
      <c r="C45" s="65">
        <v>61000</v>
      </c>
      <c r="D45" s="65">
        <v>61000</v>
      </c>
      <c r="E45" s="65"/>
      <c r="F45" s="65"/>
      <c r="G45" s="65"/>
      <c r="H45" s="65">
        <v>-61000</v>
      </c>
      <c r="I45" s="66">
        <v>-100</v>
      </c>
      <c r="J45" s="67" t="s">
        <v>286</v>
      </c>
    </row>
    <row r="46" spans="1:10" ht="32.4">
      <c r="A46" s="64" t="s">
        <v>351</v>
      </c>
      <c r="B46" s="65"/>
      <c r="C46" s="65">
        <v>3829000</v>
      </c>
      <c r="D46" s="65">
        <v>3829000</v>
      </c>
      <c r="E46" s="65">
        <v>3949922</v>
      </c>
      <c r="F46" s="65">
        <v>5326330</v>
      </c>
      <c r="G46" s="65">
        <v>9276252</v>
      </c>
      <c r="H46" s="65">
        <v>5447252</v>
      </c>
      <c r="I46" s="66">
        <v>142.26</v>
      </c>
      <c r="J46" s="67" t="s">
        <v>286</v>
      </c>
    </row>
    <row r="47" spans="1:10">
      <c r="A47" s="64" t="s">
        <v>352</v>
      </c>
      <c r="B47" s="65">
        <v>82000</v>
      </c>
      <c r="C47" s="65">
        <v>765000</v>
      </c>
      <c r="D47" s="65">
        <v>847000</v>
      </c>
      <c r="E47" s="65">
        <v>542200</v>
      </c>
      <c r="F47" s="65">
        <v>553326</v>
      </c>
      <c r="G47" s="65">
        <v>1095526</v>
      </c>
      <c r="H47" s="65">
        <v>248526</v>
      </c>
      <c r="I47" s="66">
        <v>29.34</v>
      </c>
      <c r="J47" s="67" t="s">
        <v>286</v>
      </c>
    </row>
    <row r="48" spans="1:10">
      <c r="A48" s="64" t="s">
        <v>353</v>
      </c>
      <c r="B48" s="65"/>
      <c r="C48" s="65">
        <v>722435000</v>
      </c>
      <c r="D48" s="65">
        <v>722435000</v>
      </c>
      <c r="E48" s="65"/>
      <c r="F48" s="65">
        <v>747842588</v>
      </c>
      <c r="G48" s="65">
        <v>747842588</v>
      </c>
      <c r="H48" s="65">
        <v>25407588</v>
      </c>
      <c r="I48" s="66">
        <v>3.52</v>
      </c>
      <c r="J48" s="67" t="s">
        <v>286</v>
      </c>
    </row>
    <row r="49" spans="1:10">
      <c r="A49" s="64" t="s">
        <v>309</v>
      </c>
      <c r="B49" s="65"/>
      <c r="C49" s="65">
        <v>121100000</v>
      </c>
      <c r="D49" s="65">
        <v>121100000</v>
      </c>
      <c r="E49" s="65"/>
      <c r="F49" s="65">
        <v>116422668</v>
      </c>
      <c r="G49" s="65">
        <v>116422668</v>
      </c>
      <c r="H49" s="65">
        <v>-4677332</v>
      </c>
      <c r="I49" s="66">
        <v>-3.86</v>
      </c>
      <c r="J49" s="67" t="s">
        <v>286</v>
      </c>
    </row>
    <row r="50" spans="1:10">
      <c r="A50" s="64" t="s">
        <v>310</v>
      </c>
      <c r="B50" s="65"/>
      <c r="C50" s="65">
        <v>21000000</v>
      </c>
      <c r="D50" s="65">
        <v>21000000</v>
      </c>
      <c r="E50" s="65"/>
      <c r="F50" s="65">
        <v>20001316</v>
      </c>
      <c r="G50" s="65">
        <v>20001316</v>
      </c>
      <c r="H50" s="65">
        <v>-998684</v>
      </c>
      <c r="I50" s="66">
        <v>-4.76</v>
      </c>
      <c r="J50" s="67" t="s">
        <v>286</v>
      </c>
    </row>
    <row r="51" spans="1:10">
      <c r="A51" s="64" t="s">
        <v>311</v>
      </c>
      <c r="B51" s="65"/>
      <c r="C51" s="65">
        <v>98000000</v>
      </c>
      <c r="D51" s="65">
        <v>98000000</v>
      </c>
      <c r="E51" s="65"/>
      <c r="F51" s="65">
        <v>94413438</v>
      </c>
      <c r="G51" s="65">
        <v>94413438</v>
      </c>
      <c r="H51" s="65">
        <v>-3586562</v>
      </c>
      <c r="I51" s="66">
        <v>-3.66</v>
      </c>
      <c r="J51" s="67" t="s">
        <v>286</v>
      </c>
    </row>
    <row r="52" spans="1:10">
      <c r="A52" s="64" t="s">
        <v>315</v>
      </c>
      <c r="B52" s="65"/>
      <c r="C52" s="65">
        <v>2100000</v>
      </c>
      <c r="D52" s="65">
        <v>2100000</v>
      </c>
      <c r="E52" s="65"/>
      <c r="F52" s="65">
        <v>2007914</v>
      </c>
      <c r="G52" s="65">
        <v>2007914</v>
      </c>
      <c r="H52" s="65">
        <v>-92086</v>
      </c>
      <c r="I52" s="66">
        <v>-4.3899999999999997</v>
      </c>
      <c r="J52" s="67" t="s">
        <v>286</v>
      </c>
    </row>
    <row r="53" spans="1:10">
      <c r="A53" s="64" t="s">
        <v>316</v>
      </c>
      <c r="B53" s="65"/>
      <c r="C53" s="65">
        <v>303419000</v>
      </c>
      <c r="D53" s="65">
        <v>303419000</v>
      </c>
      <c r="E53" s="65"/>
      <c r="F53" s="65">
        <v>332874357</v>
      </c>
      <c r="G53" s="65">
        <v>332874357</v>
      </c>
      <c r="H53" s="65">
        <v>29455357</v>
      </c>
      <c r="I53" s="66">
        <v>9.7100000000000009</v>
      </c>
      <c r="J53" s="67" t="s">
        <v>286</v>
      </c>
    </row>
    <row r="54" spans="1:10">
      <c r="A54" s="64" t="s">
        <v>317</v>
      </c>
      <c r="B54" s="65"/>
      <c r="C54" s="65">
        <v>1928000</v>
      </c>
      <c r="D54" s="65">
        <v>1928000</v>
      </c>
      <c r="E54" s="65"/>
      <c r="F54" s="65">
        <v>1041629</v>
      </c>
      <c r="G54" s="65">
        <v>1041629</v>
      </c>
      <c r="H54" s="65">
        <v>-886371</v>
      </c>
      <c r="I54" s="66">
        <v>-45.97</v>
      </c>
      <c r="J54" s="67" t="s">
        <v>286</v>
      </c>
    </row>
    <row r="55" spans="1:10">
      <c r="A55" s="64" t="s">
        <v>318</v>
      </c>
      <c r="B55" s="65"/>
      <c r="C55" s="65">
        <v>1425000</v>
      </c>
      <c r="D55" s="65">
        <v>1425000</v>
      </c>
      <c r="E55" s="65"/>
      <c r="F55" s="65">
        <v>1583659</v>
      </c>
      <c r="G55" s="65">
        <v>1583659</v>
      </c>
      <c r="H55" s="65">
        <v>158659</v>
      </c>
      <c r="I55" s="66">
        <v>11.13</v>
      </c>
      <c r="J55" s="67" t="s">
        <v>286</v>
      </c>
    </row>
    <row r="56" spans="1:10" ht="81">
      <c r="A56" s="64" t="s">
        <v>319</v>
      </c>
      <c r="B56" s="65"/>
      <c r="C56" s="65">
        <v>23706000</v>
      </c>
      <c r="D56" s="65">
        <v>23706000</v>
      </c>
      <c r="E56" s="65"/>
      <c r="F56" s="65">
        <v>50367150</v>
      </c>
      <c r="G56" s="65">
        <v>50367150</v>
      </c>
      <c r="H56" s="65">
        <v>26661150</v>
      </c>
      <c r="I56" s="66">
        <v>112.47</v>
      </c>
      <c r="J56" s="67" t="s">
        <v>354</v>
      </c>
    </row>
    <row r="57" spans="1:10">
      <c r="A57" s="64" t="s">
        <v>321</v>
      </c>
      <c r="B57" s="65"/>
      <c r="C57" s="65">
        <v>7517000</v>
      </c>
      <c r="D57" s="65">
        <v>7517000</v>
      </c>
      <c r="E57" s="65"/>
      <c r="F57" s="65">
        <v>6188040</v>
      </c>
      <c r="G57" s="65">
        <v>6188040</v>
      </c>
      <c r="H57" s="65">
        <v>-1328960</v>
      </c>
      <c r="I57" s="66">
        <v>-17.68</v>
      </c>
      <c r="J57" s="67" t="s">
        <v>286</v>
      </c>
    </row>
    <row r="58" spans="1:10">
      <c r="A58" s="64" t="s">
        <v>322</v>
      </c>
      <c r="B58" s="65"/>
      <c r="C58" s="65">
        <v>14272000</v>
      </c>
      <c r="D58" s="65">
        <v>14272000</v>
      </c>
      <c r="E58" s="65"/>
      <c r="F58" s="65">
        <v>8202133</v>
      </c>
      <c r="G58" s="65">
        <v>8202133</v>
      </c>
      <c r="H58" s="65">
        <v>-6069867</v>
      </c>
      <c r="I58" s="66">
        <v>-42.53</v>
      </c>
      <c r="J58" s="67" t="s">
        <v>286</v>
      </c>
    </row>
    <row r="59" spans="1:10">
      <c r="A59" s="64" t="s">
        <v>323</v>
      </c>
      <c r="B59" s="65"/>
      <c r="C59" s="65">
        <v>955000</v>
      </c>
      <c r="D59" s="65">
        <v>955000</v>
      </c>
      <c r="E59" s="65"/>
      <c r="F59" s="65">
        <v>737859</v>
      </c>
      <c r="G59" s="65">
        <v>737859</v>
      </c>
      <c r="H59" s="65">
        <v>-217141</v>
      </c>
      <c r="I59" s="66">
        <v>-22.74</v>
      </c>
      <c r="J59" s="67" t="s">
        <v>286</v>
      </c>
    </row>
    <row r="60" spans="1:10">
      <c r="A60" s="64" t="s">
        <v>324</v>
      </c>
      <c r="B60" s="65"/>
      <c r="C60" s="65">
        <v>203482000</v>
      </c>
      <c r="D60" s="65">
        <v>203482000</v>
      </c>
      <c r="E60" s="65"/>
      <c r="F60" s="65">
        <v>188744282</v>
      </c>
      <c r="G60" s="65">
        <v>188744282</v>
      </c>
      <c r="H60" s="65">
        <v>-14737718</v>
      </c>
      <c r="I60" s="66">
        <v>-7.24</v>
      </c>
      <c r="J60" s="67" t="s">
        <v>286</v>
      </c>
    </row>
    <row r="61" spans="1:10">
      <c r="A61" s="64" t="s">
        <v>325</v>
      </c>
      <c r="B61" s="65"/>
      <c r="C61" s="65">
        <v>49908000</v>
      </c>
      <c r="D61" s="65">
        <v>49908000</v>
      </c>
      <c r="E61" s="65"/>
      <c r="F61" s="65">
        <v>75841610</v>
      </c>
      <c r="G61" s="65">
        <v>75841610</v>
      </c>
      <c r="H61" s="65">
        <v>25933610</v>
      </c>
      <c r="I61" s="66">
        <v>51.96</v>
      </c>
      <c r="J61" s="67" t="s">
        <v>286</v>
      </c>
    </row>
    <row r="62" spans="1:10" ht="48.6">
      <c r="A62" s="64" t="s">
        <v>328</v>
      </c>
      <c r="B62" s="65"/>
      <c r="C62" s="65">
        <v>226000</v>
      </c>
      <c r="D62" s="65">
        <v>226000</v>
      </c>
      <c r="E62" s="65"/>
      <c r="F62" s="65">
        <v>167995</v>
      </c>
      <c r="G62" s="65">
        <v>167995</v>
      </c>
      <c r="H62" s="65">
        <v>-58005</v>
      </c>
      <c r="I62" s="66">
        <v>-25.67</v>
      </c>
      <c r="J62" s="67" t="s">
        <v>355</v>
      </c>
    </row>
    <row r="63" spans="1:10">
      <c r="A63" s="64" t="s">
        <v>330</v>
      </c>
      <c r="B63" s="65"/>
      <c r="C63" s="65">
        <v>72403000</v>
      </c>
      <c r="D63" s="65">
        <v>72403000</v>
      </c>
      <c r="E63" s="65"/>
      <c r="F63" s="65">
        <v>68688642</v>
      </c>
      <c r="G63" s="65">
        <v>68688642</v>
      </c>
      <c r="H63" s="65">
        <v>-3714358</v>
      </c>
      <c r="I63" s="66">
        <v>-5.13</v>
      </c>
      <c r="J63" s="67" t="s">
        <v>286</v>
      </c>
    </row>
    <row r="64" spans="1:10">
      <c r="A64" s="64" t="s">
        <v>331</v>
      </c>
      <c r="B64" s="65"/>
      <c r="C64" s="65">
        <v>122000</v>
      </c>
      <c r="D64" s="65">
        <v>122000</v>
      </c>
      <c r="E64" s="65"/>
      <c r="F64" s="65">
        <v>53606</v>
      </c>
      <c r="G64" s="65">
        <v>53606</v>
      </c>
      <c r="H64" s="65">
        <v>-68394</v>
      </c>
      <c r="I64" s="66">
        <v>-56.06</v>
      </c>
      <c r="J64" s="67" t="s">
        <v>286</v>
      </c>
    </row>
    <row r="65" spans="1:10">
      <c r="A65" s="64" t="s">
        <v>332</v>
      </c>
      <c r="B65" s="65"/>
      <c r="C65" s="65">
        <v>72281000</v>
      </c>
      <c r="D65" s="65">
        <v>72281000</v>
      </c>
      <c r="E65" s="65"/>
      <c r="F65" s="65">
        <v>68635036</v>
      </c>
      <c r="G65" s="65">
        <v>68635036</v>
      </c>
      <c r="H65" s="65">
        <v>-3645964</v>
      </c>
      <c r="I65" s="66">
        <v>-5.04</v>
      </c>
      <c r="J65" s="67" t="s">
        <v>286</v>
      </c>
    </row>
    <row r="66" spans="1:10">
      <c r="A66" s="64" t="s">
        <v>333</v>
      </c>
      <c r="B66" s="65"/>
      <c r="C66" s="65">
        <v>11540000</v>
      </c>
      <c r="D66" s="65">
        <v>11540000</v>
      </c>
      <c r="E66" s="65"/>
      <c r="F66" s="65">
        <v>12552650</v>
      </c>
      <c r="G66" s="65">
        <v>12552650</v>
      </c>
      <c r="H66" s="65">
        <v>1012650</v>
      </c>
      <c r="I66" s="66">
        <v>8.7799999999999994</v>
      </c>
      <c r="J66" s="67" t="s">
        <v>286</v>
      </c>
    </row>
    <row r="67" spans="1:10">
      <c r="A67" s="64" t="s">
        <v>334</v>
      </c>
      <c r="B67" s="65"/>
      <c r="C67" s="65">
        <v>1424000</v>
      </c>
      <c r="D67" s="65">
        <v>1424000</v>
      </c>
      <c r="E67" s="65"/>
      <c r="F67" s="65">
        <v>1405431</v>
      </c>
      <c r="G67" s="65">
        <v>1405431</v>
      </c>
      <c r="H67" s="65">
        <v>-18569</v>
      </c>
      <c r="I67" s="66">
        <v>-1.3</v>
      </c>
      <c r="J67" s="67" t="s">
        <v>286</v>
      </c>
    </row>
    <row r="68" spans="1:10">
      <c r="A68" s="64" t="s">
        <v>335</v>
      </c>
      <c r="B68" s="65"/>
      <c r="C68" s="65">
        <v>1233000</v>
      </c>
      <c r="D68" s="65">
        <v>1233000</v>
      </c>
      <c r="E68" s="65"/>
      <c r="F68" s="65">
        <v>2692908</v>
      </c>
      <c r="G68" s="65">
        <v>2692908</v>
      </c>
      <c r="H68" s="65">
        <v>1459908</v>
      </c>
      <c r="I68" s="66">
        <v>118.4</v>
      </c>
      <c r="J68" s="67" t="s">
        <v>286</v>
      </c>
    </row>
    <row r="69" spans="1:10">
      <c r="A69" s="64" t="s">
        <v>336</v>
      </c>
      <c r="B69" s="65"/>
      <c r="C69" s="65">
        <v>7171000</v>
      </c>
      <c r="D69" s="65">
        <v>7171000</v>
      </c>
      <c r="E69" s="65"/>
      <c r="F69" s="65">
        <v>5919456</v>
      </c>
      <c r="G69" s="65">
        <v>5919456</v>
      </c>
      <c r="H69" s="65">
        <v>-1251544</v>
      </c>
      <c r="I69" s="66">
        <v>-17.45</v>
      </c>
      <c r="J69" s="67" t="s">
        <v>286</v>
      </c>
    </row>
    <row r="70" spans="1:10">
      <c r="A70" s="64" t="s">
        <v>337</v>
      </c>
      <c r="B70" s="65"/>
      <c r="C70" s="65">
        <v>1095000</v>
      </c>
      <c r="D70" s="65">
        <v>1095000</v>
      </c>
      <c r="E70" s="65"/>
      <c r="F70" s="65">
        <v>1484796</v>
      </c>
      <c r="G70" s="65">
        <v>1484796</v>
      </c>
      <c r="H70" s="65">
        <v>389796</v>
      </c>
      <c r="I70" s="66">
        <v>35.6</v>
      </c>
      <c r="J70" s="67" t="s">
        <v>286</v>
      </c>
    </row>
    <row r="71" spans="1:10">
      <c r="A71" s="64" t="s">
        <v>338</v>
      </c>
      <c r="B71" s="65"/>
      <c r="C71" s="65">
        <v>617000</v>
      </c>
      <c r="D71" s="65">
        <v>617000</v>
      </c>
      <c r="E71" s="65"/>
      <c r="F71" s="65">
        <v>1050059</v>
      </c>
      <c r="G71" s="65">
        <v>1050059</v>
      </c>
      <c r="H71" s="65">
        <v>433059</v>
      </c>
      <c r="I71" s="66">
        <v>70.19</v>
      </c>
      <c r="J71" s="67" t="s">
        <v>286</v>
      </c>
    </row>
    <row r="72" spans="1:10">
      <c r="A72" s="64" t="s">
        <v>339</v>
      </c>
      <c r="B72" s="65"/>
      <c r="C72" s="65">
        <v>82110000</v>
      </c>
      <c r="D72" s="65">
        <v>82110000</v>
      </c>
      <c r="E72" s="65"/>
      <c r="F72" s="65">
        <v>75969930</v>
      </c>
      <c r="G72" s="65">
        <v>75969930</v>
      </c>
      <c r="H72" s="65">
        <v>-6140070</v>
      </c>
      <c r="I72" s="66">
        <v>-7.48</v>
      </c>
      <c r="J72" s="67" t="s">
        <v>286</v>
      </c>
    </row>
    <row r="73" spans="1:10" ht="32.4">
      <c r="A73" s="64" t="s">
        <v>340</v>
      </c>
      <c r="B73" s="65"/>
      <c r="C73" s="65">
        <v>78513000</v>
      </c>
      <c r="D73" s="65">
        <v>78513000</v>
      </c>
      <c r="E73" s="65"/>
      <c r="F73" s="65">
        <v>69886772</v>
      </c>
      <c r="G73" s="65">
        <v>69886772</v>
      </c>
      <c r="H73" s="65">
        <v>-8626228</v>
      </c>
      <c r="I73" s="66">
        <v>-10.99</v>
      </c>
      <c r="J73" s="67" t="s">
        <v>286</v>
      </c>
    </row>
    <row r="74" spans="1:10">
      <c r="A74" s="64" t="s">
        <v>343</v>
      </c>
      <c r="B74" s="65"/>
      <c r="C74" s="65">
        <v>3597000</v>
      </c>
      <c r="D74" s="65">
        <v>3597000</v>
      </c>
      <c r="E74" s="65"/>
      <c r="F74" s="65">
        <v>6083158</v>
      </c>
      <c r="G74" s="65">
        <v>6083158</v>
      </c>
      <c r="H74" s="65">
        <v>2486158</v>
      </c>
      <c r="I74" s="66">
        <v>69.12</v>
      </c>
      <c r="J74" s="67" t="s">
        <v>286</v>
      </c>
    </row>
    <row r="75" spans="1:10">
      <c r="A75" s="64" t="s">
        <v>344</v>
      </c>
      <c r="B75" s="65"/>
      <c r="C75" s="65">
        <v>401000</v>
      </c>
      <c r="D75" s="65">
        <v>401000</v>
      </c>
      <c r="E75" s="65"/>
      <c r="F75" s="65">
        <v>66271</v>
      </c>
      <c r="G75" s="65">
        <v>66271</v>
      </c>
      <c r="H75" s="65">
        <v>-334729</v>
      </c>
      <c r="I75" s="66">
        <v>-83.47</v>
      </c>
      <c r="J75" s="67" t="s">
        <v>286</v>
      </c>
    </row>
    <row r="76" spans="1:10">
      <c r="A76" s="64" t="s">
        <v>356</v>
      </c>
      <c r="B76" s="65"/>
      <c r="C76" s="65"/>
      <c r="D76" s="65"/>
      <c r="E76" s="65"/>
      <c r="F76" s="65">
        <v>1766</v>
      </c>
      <c r="G76" s="65">
        <v>1766</v>
      </c>
      <c r="H76" s="65">
        <v>1766</v>
      </c>
      <c r="I76" s="66" t="s">
        <v>45</v>
      </c>
      <c r="J76" s="67" t="s">
        <v>286</v>
      </c>
    </row>
    <row r="77" spans="1:10">
      <c r="A77" s="64" t="s">
        <v>345</v>
      </c>
      <c r="B77" s="65"/>
      <c r="C77" s="65">
        <v>48000</v>
      </c>
      <c r="D77" s="65">
        <v>48000</v>
      </c>
      <c r="E77" s="65"/>
      <c r="F77" s="65">
        <v>8109</v>
      </c>
      <c r="G77" s="65">
        <v>8109</v>
      </c>
      <c r="H77" s="65">
        <v>-39891</v>
      </c>
      <c r="I77" s="66">
        <v>-83.11</v>
      </c>
      <c r="J77" s="67" t="s">
        <v>286</v>
      </c>
    </row>
    <row r="78" spans="1:10">
      <c r="A78" s="64" t="s">
        <v>357</v>
      </c>
      <c r="B78" s="65"/>
      <c r="C78" s="65">
        <v>334000</v>
      </c>
      <c r="D78" s="65">
        <v>334000</v>
      </c>
      <c r="E78" s="65"/>
      <c r="F78" s="65">
        <v>39596</v>
      </c>
      <c r="G78" s="65">
        <v>39596</v>
      </c>
      <c r="H78" s="65">
        <v>-294404</v>
      </c>
      <c r="I78" s="66">
        <v>-88.14</v>
      </c>
      <c r="J78" s="67" t="s">
        <v>286</v>
      </c>
    </row>
    <row r="79" spans="1:10">
      <c r="A79" s="64" t="s">
        <v>346</v>
      </c>
      <c r="B79" s="65"/>
      <c r="C79" s="65">
        <v>19000</v>
      </c>
      <c r="D79" s="65">
        <v>19000</v>
      </c>
      <c r="E79" s="65"/>
      <c r="F79" s="65">
        <v>16800</v>
      </c>
      <c r="G79" s="65">
        <v>16800</v>
      </c>
      <c r="H79" s="65">
        <v>-2200</v>
      </c>
      <c r="I79" s="66">
        <v>-11.58</v>
      </c>
      <c r="J79" s="67" t="s">
        <v>286</v>
      </c>
    </row>
    <row r="80" spans="1:10" ht="32.4">
      <c r="A80" s="64" t="s">
        <v>347</v>
      </c>
      <c r="B80" s="65"/>
      <c r="C80" s="65">
        <v>131462000</v>
      </c>
      <c r="D80" s="65">
        <v>131462000</v>
      </c>
      <c r="E80" s="65"/>
      <c r="F80" s="65">
        <v>139954172</v>
      </c>
      <c r="G80" s="65">
        <v>139954172</v>
      </c>
      <c r="H80" s="65">
        <v>8492172</v>
      </c>
      <c r="I80" s="66">
        <v>6.46</v>
      </c>
      <c r="J80" s="67" t="s">
        <v>286</v>
      </c>
    </row>
    <row r="81" spans="1:10">
      <c r="A81" s="64" t="s">
        <v>348</v>
      </c>
      <c r="B81" s="65"/>
      <c r="C81" s="65">
        <v>1149000</v>
      </c>
      <c r="D81" s="65">
        <v>1149000</v>
      </c>
      <c r="E81" s="65"/>
      <c r="F81" s="65">
        <v>1393646</v>
      </c>
      <c r="G81" s="65">
        <v>1393646</v>
      </c>
      <c r="H81" s="65">
        <v>244646</v>
      </c>
      <c r="I81" s="66">
        <v>21.29</v>
      </c>
      <c r="J81" s="67" t="s">
        <v>286</v>
      </c>
    </row>
    <row r="82" spans="1:10">
      <c r="A82" s="64" t="s">
        <v>349</v>
      </c>
      <c r="B82" s="65"/>
      <c r="C82" s="65">
        <v>128529000</v>
      </c>
      <c r="D82" s="65">
        <v>128529000</v>
      </c>
      <c r="E82" s="65"/>
      <c r="F82" s="65">
        <v>135440720</v>
      </c>
      <c r="G82" s="65">
        <v>135440720</v>
      </c>
      <c r="H82" s="65">
        <v>6911720</v>
      </c>
      <c r="I82" s="66">
        <v>5.38</v>
      </c>
      <c r="J82" s="67" t="s">
        <v>286</v>
      </c>
    </row>
    <row r="83" spans="1:10" ht="32.4">
      <c r="A83" s="64" t="s">
        <v>351</v>
      </c>
      <c r="B83" s="65"/>
      <c r="C83" s="65">
        <v>1587000</v>
      </c>
      <c r="D83" s="65">
        <v>1587000</v>
      </c>
      <c r="E83" s="65"/>
      <c r="F83" s="65">
        <v>3113431</v>
      </c>
      <c r="G83" s="65">
        <v>3113431</v>
      </c>
      <c r="H83" s="65">
        <v>1526431</v>
      </c>
      <c r="I83" s="66">
        <v>96.18</v>
      </c>
      <c r="J83" s="67" t="s">
        <v>286</v>
      </c>
    </row>
    <row r="84" spans="1:10">
      <c r="A84" s="64" t="s">
        <v>352</v>
      </c>
      <c r="B84" s="65"/>
      <c r="C84" s="65">
        <v>197000</v>
      </c>
      <c r="D84" s="65">
        <v>197000</v>
      </c>
      <c r="E84" s="65"/>
      <c r="F84" s="65">
        <v>6375</v>
      </c>
      <c r="G84" s="65">
        <v>6375</v>
      </c>
      <c r="H84" s="65">
        <v>-190625</v>
      </c>
      <c r="I84" s="66">
        <v>-96.76</v>
      </c>
      <c r="J84" s="67" t="s">
        <v>286</v>
      </c>
    </row>
    <row r="85" spans="1:10">
      <c r="A85" s="64" t="s">
        <v>358</v>
      </c>
      <c r="B85" s="65"/>
      <c r="C85" s="65"/>
      <c r="D85" s="65"/>
      <c r="E85" s="65"/>
      <c r="F85" s="65">
        <v>1313898</v>
      </c>
      <c r="G85" s="65">
        <v>1313898</v>
      </c>
      <c r="H85" s="65">
        <v>1313898</v>
      </c>
      <c r="I85" s="66" t="s">
        <v>45</v>
      </c>
      <c r="J85" s="67" t="s">
        <v>286</v>
      </c>
    </row>
    <row r="86" spans="1:10">
      <c r="A86" s="64" t="s">
        <v>359</v>
      </c>
      <c r="B86" s="65"/>
      <c r="C86" s="65"/>
      <c r="D86" s="65"/>
      <c r="E86" s="65"/>
      <c r="F86" s="65">
        <v>1313898</v>
      </c>
      <c r="G86" s="65">
        <v>1313898</v>
      </c>
      <c r="H86" s="65">
        <v>1313898</v>
      </c>
      <c r="I86" s="66" t="s">
        <v>45</v>
      </c>
      <c r="J86" s="67" t="s">
        <v>286</v>
      </c>
    </row>
    <row r="87" spans="1:10" ht="64.8">
      <c r="A87" s="64" t="s">
        <v>360</v>
      </c>
      <c r="B87" s="65"/>
      <c r="C87" s="65">
        <v>15019000</v>
      </c>
      <c r="D87" s="65">
        <v>15019000</v>
      </c>
      <c r="E87" s="65"/>
      <c r="F87" s="65">
        <v>16840195</v>
      </c>
      <c r="G87" s="65">
        <v>16840195</v>
      </c>
      <c r="H87" s="65">
        <v>1821195</v>
      </c>
      <c r="I87" s="66">
        <v>12.13</v>
      </c>
      <c r="J87" s="67" t="s">
        <v>361</v>
      </c>
    </row>
    <row r="88" spans="1:10">
      <c r="A88" s="64" t="s">
        <v>309</v>
      </c>
      <c r="B88" s="65"/>
      <c r="C88" s="65">
        <v>5499000</v>
      </c>
      <c r="D88" s="65">
        <v>5499000</v>
      </c>
      <c r="E88" s="65"/>
      <c r="F88" s="65">
        <v>2030063</v>
      </c>
      <c r="G88" s="65">
        <v>2030063</v>
      </c>
      <c r="H88" s="65">
        <v>-3468937</v>
      </c>
      <c r="I88" s="66">
        <v>-63.08</v>
      </c>
      <c r="J88" s="67" t="s">
        <v>286</v>
      </c>
    </row>
    <row r="89" spans="1:10">
      <c r="A89" s="64" t="s">
        <v>310</v>
      </c>
      <c r="B89" s="65"/>
      <c r="C89" s="65"/>
      <c r="D89" s="65"/>
      <c r="E89" s="65"/>
      <c r="F89" s="65">
        <v>627482</v>
      </c>
      <c r="G89" s="65">
        <v>627482</v>
      </c>
      <c r="H89" s="65">
        <v>627482</v>
      </c>
      <c r="I89" s="66" t="s">
        <v>45</v>
      </c>
      <c r="J89" s="67" t="s">
        <v>286</v>
      </c>
    </row>
    <row r="90" spans="1:10">
      <c r="A90" s="64" t="s">
        <v>311</v>
      </c>
      <c r="B90" s="65"/>
      <c r="C90" s="65">
        <v>5412000</v>
      </c>
      <c r="D90" s="65">
        <v>5412000</v>
      </c>
      <c r="E90" s="65"/>
      <c r="F90" s="65">
        <v>1373634</v>
      </c>
      <c r="G90" s="65">
        <v>1373634</v>
      </c>
      <c r="H90" s="65">
        <v>-4038366</v>
      </c>
      <c r="I90" s="66">
        <v>-74.62</v>
      </c>
      <c r="J90" s="67" t="s">
        <v>286</v>
      </c>
    </row>
    <row r="91" spans="1:10">
      <c r="A91" s="64" t="s">
        <v>315</v>
      </c>
      <c r="B91" s="65"/>
      <c r="C91" s="65">
        <v>87000</v>
      </c>
      <c r="D91" s="65">
        <v>87000</v>
      </c>
      <c r="E91" s="65"/>
      <c r="F91" s="65">
        <v>28947</v>
      </c>
      <c r="G91" s="65">
        <v>28947</v>
      </c>
      <c r="H91" s="65">
        <v>-58053</v>
      </c>
      <c r="I91" s="66">
        <v>-66.73</v>
      </c>
      <c r="J91" s="67" t="s">
        <v>286</v>
      </c>
    </row>
    <row r="92" spans="1:10">
      <c r="A92" s="64" t="s">
        <v>316</v>
      </c>
      <c r="B92" s="65"/>
      <c r="C92" s="65">
        <v>7377000</v>
      </c>
      <c r="D92" s="65">
        <v>7377000</v>
      </c>
      <c r="E92" s="65"/>
      <c r="F92" s="65">
        <v>12515064</v>
      </c>
      <c r="G92" s="65">
        <v>12515064</v>
      </c>
      <c r="H92" s="65">
        <v>5138064</v>
      </c>
      <c r="I92" s="66">
        <v>69.650000000000006</v>
      </c>
      <c r="J92" s="67" t="s">
        <v>286</v>
      </c>
    </row>
    <row r="93" spans="1:10">
      <c r="A93" s="64" t="s">
        <v>318</v>
      </c>
      <c r="B93" s="65"/>
      <c r="C93" s="65">
        <v>35000</v>
      </c>
      <c r="D93" s="65">
        <v>35000</v>
      </c>
      <c r="E93" s="65"/>
      <c r="F93" s="65">
        <v>20689</v>
      </c>
      <c r="G93" s="65">
        <v>20689</v>
      </c>
      <c r="H93" s="65">
        <v>-14311</v>
      </c>
      <c r="I93" s="66">
        <v>-40.89</v>
      </c>
      <c r="J93" s="67" t="s">
        <v>286</v>
      </c>
    </row>
    <row r="94" spans="1:10" ht="64.8">
      <c r="A94" s="64" t="s">
        <v>319</v>
      </c>
      <c r="B94" s="65"/>
      <c r="C94" s="65">
        <v>221000</v>
      </c>
      <c r="D94" s="65">
        <v>221000</v>
      </c>
      <c r="E94" s="65"/>
      <c r="F94" s="65">
        <v>842248</v>
      </c>
      <c r="G94" s="65">
        <v>842248</v>
      </c>
      <c r="H94" s="65">
        <v>621248</v>
      </c>
      <c r="I94" s="66">
        <v>281.11</v>
      </c>
      <c r="J94" s="67" t="s">
        <v>362</v>
      </c>
    </row>
    <row r="95" spans="1:10">
      <c r="A95" s="64" t="s">
        <v>321</v>
      </c>
      <c r="B95" s="65"/>
      <c r="C95" s="65">
        <v>217000</v>
      </c>
      <c r="D95" s="65">
        <v>217000</v>
      </c>
      <c r="E95" s="65"/>
      <c r="F95" s="65">
        <v>119718</v>
      </c>
      <c r="G95" s="65">
        <v>119718</v>
      </c>
      <c r="H95" s="65">
        <v>-97282</v>
      </c>
      <c r="I95" s="66">
        <v>-44.83</v>
      </c>
      <c r="J95" s="67" t="s">
        <v>286</v>
      </c>
    </row>
    <row r="96" spans="1:10">
      <c r="A96" s="64" t="s">
        <v>322</v>
      </c>
      <c r="B96" s="65"/>
      <c r="C96" s="65"/>
      <c r="D96" s="65"/>
      <c r="E96" s="65"/>
      <c r="F96" s="65">
        <v>131850</v>
      </c>
      <c r="G96" s="65">
        <v>131850</v>
      </c>
      <c r="H96" s="65">
        <v>131850</v>
      </c>
      <c r="I96" s="66" t="s">
        <v>45</v>
      </c>
      <c r="J96" s="67" t="s">
        <v>286</v>
      </c>
    </row>
    <row r="97" spans="1:10">
      <c r="A97" s="64" t="s">
        <v>323</v>
      </c>
      <c r="B97" s="65"/>
      <c r="C97" s="65">
        <v>22000</v>
      </c>
      <c r="D97" s="65">
        <v>22000</v>
      </c>
      <c r="E97" s="65"/>
      <c r="F97" s="65">
        <v>109257</v>
      </c>
      <c r="G97" s="65">
        <v>109257</v>
      </c>
      <c r="H97" s="65">
        <v>87257</v>
      </c>
      <c r="I97" s="66">
        <v>396.62</v>
      </c>
      <c r="J97" s="67" t="s">
        <v>286</v>
      </c>
    </row>
    <row r="98" spans="1:10">
      <c r="A98" s="64" t="s">
        <v>324</v>
      </c>
      <c r="B98" s="65"/>
      <c r="C98" s="65">
        <v>5000000</v>
      </c>
      <c r="D98" s="65">
        <v>5000000</v>
      </c>
      <c r="E98" s="65"/>
      <c r="F98" s="65">
        <v>7591807</v>
      </c>
      <c r="G98" s="65">
        <v>7591807</v>
      </c>
      <c r="H98" s="65">
        <v>2591807</v>
      </c>
      <c r="I98" s="66">
        <v>51.84</v>
      </c>
      <c r="J98" s="67" t="s">
        <v>286</v>
      </c>
    </row>
    <row r="99" spans="1:10">
      <c r="A99" s="64" t="s">
        <v>325</v>
      </c>
      <c r="B99" s="65"/>
      <c r="C99" s="65">
        <v>1882000</v>
      </c>
      <c r="D99" s="65">
        <v>1882000</v>
      </c>
      <c r="E99" s="65"/>
      <c r="F99" s="65">
        <v>3679234</v>
      </c>
      <c r="G99" s="65">
        <v>3679234</v>
      </c>
      <c r="H99" s="65">
        <v>1797234</v>
      </c>
      <c r="I99" s="66">
        <v>95.5</v>
      </c>
      <c r="J99" s="67" t="s">
        <v>286</v>
      </c>
    </row>
    <row r="100" spans="1:10" ht="48.6">
      <c r="A100" s="64" t="s">
        <v>328</v>
      </c>
      <c r="B100" s="65"/>
      <c r="C100" s="65"/>
      <c r="D100" s="65"/>
      <c r="E100" s="65"/>
      <c r="F100" s="65">
        <v>20261</v>
      </c>
      <c r="G100" s="65">
        <v>20261</v>
      </c>
      <c r="H100" s="65">
        <v>20261</v>
      </c>
      <c r="I100" s="66" t="s">
        <v>45</v>
      </c>
      <c r="J100" s="67" t="s">
        <v>363</v>
      </c>
    </row>
    <row r="101" spans="1:10">
      <c r="A101" s="64" t="s">
        <v>330</v>
      </c>
      <c r="B101" s="65"/>
      <c r="C101" s="65">
        <v>719000</v>
      </c>
      <c r="D101" s="65">
        <v>719000</v>
      </c>
      <c r="E101" s="65"/>
      <c r="F101" s="65">
        <v>1747992</v>
      </c>
      <c r="G101" s="65">
        <v>1747992</v>
      </c>
      <c r="H101" s="65">
        <v>1028992</v>
      </c>
      <c r="I101" s="66">
        <v>143.11000000000001</v>
      </c>
      <c r="J101" s="67" t="s">
        <v>286</v>
      </c>
    </row>
    <row r="102" spans="1:10">
      <c r="A102" s="64" t="s">
        <v>332</v>
      </c>
      <c r="B102" s="65"/>
      <c r="C102" s="65">
        <v>719000</v>
      </c>
      <c r="D102" s="65">
        <v>719000</v>
      </c>
      <c r="E102" s="65"/>
      <c r="F102" s="65">
        <v>1747992</v>
      </c>
      <c r="G102" s="65">
        <v>1747992</v>
      </c>
      <c r="H102" s="65">
        <v>1028992</v>
      </c>
      <c r="I102" s="66">
        <v>143.11000000000001</v>
      </c>
      <c r="J102" s="67" t="s">
        <v>286</v>
      </c>
    </row>
    <row r="103" spans="1:10">
      <c r="A103" s="64" t="s">
        <v>333</v>
      </c>
      <c r="B103" s="65"/>
      <c r="C103" s="65">
        <v>505000</v>
      </c>
      <c r="D103" s="65">
        <v>505000</v>
      </c>
      <c r="E103" s="65"/>
      <c r="F103" s="65">
        <v>37000</v>
      </c>
      <c r="G103" s="65">
        <v>37000</v>
      </c>
      <c r="H103" s="65">
        <v>-468000</v>
      </c>
      <c r="I103" s="66">
        <v>-92.67</v>
      </c>
      <c r="J103" s="67" t="s">
        <v>286</v>
      </c>
    </row>
    <row r="104" spans="1:10">
      <c r="A104" s="64" t="s">
        <v>335</v>
      </c>
      <c r="B104" s="65"/>
      <c r="C104" s="65">
        <v>441000</v>
      </c>
      <c r="D104" s="65">
        <v>441000</v>
      </c>
      <c r="E104" s="65"/>
      <c r="F104" s="65">
        <v>36000</v>
      </c>
      <c r="G104" s="65">
        <v>36000</v>
      </c>
      <c r="H104" s="65">
        <v>-405000</v>
      </c>
      <c r="I104" s="66">
        <v>-91.84</v>
      </c>
      <c r="J104" s="67" t="s">
        <v>286</v>
      </c>
    </row>
    <row r="105" spans="1:10">
      <c r="A105" s="64" t="s">
        <v>336</v>
      </c>
      <c r="B105" s="65"/>
      <c r="C105" s="65">
        <v>56000</v>
      </c>
      <c r="D105" s="65">
        <v>56000</v>
      </c>
      <c r="E105" s="65"/>
      <c r="F105" s="65"/>
      <c r="G105" s="65"/>
      <c r="H105" s="65">
        <v>-56000</v>
      </c>
      <c r="I105" s="66">
        <v>-100</v>
      </c>
      <c r="J105" s="67" t="s">
        <v>286</v>
      </c>
    </row>
    <row r="106" spans="1:10">
      <c r="A106" s="64" t="s">
        <v>337</v>
      </c>
      <c r="B106" s="65"/>
      <c r="C106" s="65">
        <v>8000</v>
      </c>
      <c r="D106" s="65">
        <v>8000</v>
      </c>
      <c r="E106" s="65"/>
      <c r="F106" s="65"/>
      <c r="G106" s="65"/>
      <c r="H106" s="65">
        <v>-8000</v>
      </c>
      <c r="I106" s="66">
        <v>-100</v>
      </c>
      <c r="J106" s="67" t="s">
        <v>286</v>
      </c>
    </row>
    <row r="107" spans="1:10">
      <c r="A107" s="64" t="s">
        <v>338</v>
      </c>
      <c r="B107" s="65"/>
      <c r="C107" s="65"/>
      <c r="D107" s="65"/>
      <c r="E107" s="65"/>
      <c r="F107" s="65">
        <v>1000</v>
      </c>
      <c r="G107" s="65">
        <v>1000</v>
      </c>
      <c r="H107" s="65">
        <v>1000</v>
      </c>
      <c r="I107" s="66" t="s">
        <v>45</v>
      </c>
      <c r="J107" s="67" t="s">
        <v>286</v>
      </c>
    </row>
    <row r="108" spans="1:10">
      <c r="A108" s="64" t="s">
        <v>339</v>
      </c>
      <c r="B108" s="65"/>
      <c r="C108" s="65">
        <v>596000</v>
      </c>
      <c r="D108" s="65">
        <v>596000</v>
      </c>
      <c r="E108" s="65"/>
      <c r="F108" s="65">
        <v>362822</v>
      </c>
      <c r="G108" s="65">
        <v>362822</v>
      </c>
      <c r="H108" s="65">
        <v>-233178</v>
      </c>
      <c r="I108" s="66">
        <v>-39.119999999999997</v>
      </c>
      <c r="J108" s="67" t="s">
        <v>286</v>
      </c>
    </row>
    <row r="109" spans="1:10" ht="32.4">
      <c r="A109" s="64" t="s">
        <v>340</v>
      </c>
      <c r="B109" s="65"/>
      <c r="C109" s="65">
        <v>569000</v>
      </c>
      <c r="D109" s="65">
        <v>569000</v>
      </c>
      <c r="E109" s="65"/>
      <c r="F109" s="65">
        <v>362822</v>
      </c>
      <c r="G109" s="65">
        <v>362822</v>
      </c>
      <c r="H109" s="65">
        <v>-206178</v>
      </c>
      <c r="I109" s="66">
        <v>-36.24</v>
      </c>
      <c r="J109" s="67" t="s">
        <v>286</v>
      </c>
    </row>
    <row r="110" spans="1:10">
      <c r="A110" s="64" t="s">
        <v>343</v>
      </c>
      <c r="B110" s="65"/>
      <c r="C110" s="65">
        <v>27000</v>
      </c>
      <c r="D110" s="65">
        <v>27000</v>
      </c>
      <c r="E110" s="65"/>
      <c r="F110" s="65"/>
      <c r="G110" s="65"/>
      <c r="H110" s="65">
        <v>-27000</v>
      </c>
      <c r="I110" s="66">
        <v>-100</v>
      </c>
      <c r="J110" s="67" t="s">
        <v>286</v>
      </c>
    </row>
    <row r="111" spans="1:10" ht="32.4">
      <c r="A111" s="64" t="s">
        <v>347</v>
      </c>
      <c r="B111" s="65"/>
      <c r="C111" s="65">
        <v>323000</v>
      </c>
      <c r="D111" s="65">
        <v>323000</v>
      </c>
      <c r="E111" s="65"/>
      <c r="F111" s="65">
        <v>147254</v>
      </c>
      <c r="G111" s="65">
        <v>147254</v>
      </c>
      <c r="H111" s="65">
        <v>-175746</v>
      </c>
      <c r="I111" s="66">
        <v>-54.41</v>
      </c>
      <c r="J111" s="67" t="s">
        <v>286</v>
      </c>
    </row>
    <row r="112" spans="1:10">
      <c r="A112" s="64" t="s">
        <v>348</v>
      </c>
      <c r="B112" s="65"/>
      <c r="C112" s="65"/>
      <c r="D112" s="65"/>
      <c r="E112" s="65"/>
      <c r="F112" s="65">
        <v>20000</v>
      </c>
      <c r="G112" s="65">
        <v>20000</v>
      </c>
      <c r="H112" s="65">
        <v>20000</v>
      </c>
      <c r="I112" s="66" t="s">
        <v>45</v>
      </c>
      <c r="J112" s="67" t="s">
        <v>286</v>
      </c>
    </row>
    <row r="113" spans="1:10" ht="16.8" thickBot="1">
      <c r="A113" s="83" t="s">
        <v>349</v>
      </c>
      <c r="B113" s="84"/>
      <c r="C113" s="84">
        <v>323000</v>
      </c>
      <c r="D113" s="84">
        <v>323000</v>
      </c>
      <c r="E113" s="84"/>
      <c r="F113" s="84">
        <v>127254</v>
      </c>
      <c r="G113" s="84">
        <v>127254</v>
      </c>
      <c r="H113" s="84">
        <v>-195746</v>
      </c>
      <c r="I113" s="85">
        <v>-60.6</v>
      </c>
      <c r="J113" s="86" t="s">
        <v>286</v>
      </c>
    </row>
    <row r="114" spans="1:10">
      <c r="A114" s="171"/>
      <c r="B114" s="171"/>
      <c r="C114" s="171"/>
      <c r="D114" s="171"/>
      <c r="E114" s="171"/>
      <c r="F114" s="171"/>
      <c r="G114" s="171"/>
      <c r="H114" s="171"/>
      <c r="I114" s="171"/>
      <c r="J114" s="171"/>
    </row>
    <row r="115" spans="1:10" ht="22.2">
      <c r="A115" s="7"/>
      <c r="B115" s="7"/>
      <c r="C115" s="57"/>
      <c r="D115" s="7"/>
      <c r="E115" s="7" t="s">
        <v>9</v>
      </c>
      <c r="F115" s="7"/>
      <c r="G115" s="57"/>
      <c r="H115" s="57"/>
      <c r="I115" s="57"/>
      <c r="J115" s="57"/>
    </row>
    <row r="116" spans="1:10" ht="22.2">
      <c r="A116" s="7"/>
      <c r="B116" s="7"/>
      <c r="C116" s="57"/>
      <c r="D116" s="7"/>
      <c r="E116" s="7" t="s">
        <v>364</v>
      </c>
      <c r="F116" s="77"/>
      <c r="G116" s="57"/>
      <c r="H116" s="57"/>
      <c r="I116" s="57"/>
      <c r="J116" s="57"/>
    </row>
    <row r="117" spans="1:10" ht="16.8" thickBot="1">
      <c r="A117" s="6"/>
      <c r="B117" s="9"/>
      <c r="C117" s="58"/>
      <c r="D117" s="9"/>
      <c r="E117" s="9" t="s">
        <v>11</v>
      </c>
      <c r="F117" s="78"/>
      <c r="J117" s="2" t="s">
        <v>278</v>
      </c>
    </row>
    <row r="118" spans="1:10">
      <c r="A118" s="172" t="s">
        <v>279</v>
      </c>
      <c r="B118" s="195" t="s">
        <v>280</v>
      </c>
      <c r="C118" s="196"/>
      <c r="D118" s="197"/>
      <c r="E118" s="195" t="s">
        <v>300</v>
      </c>
      <c r="F118" s="196"/>
      <c r="G118" s="197"/>
      <c r="H118" s="198" t="s">
        <v>301</v>
      </c>
      <c r="I118" s="198"/>
      <c r="J118" s="199" t="s">
        <v>302</v>
      </c>
    </row>
    <row r="119" spans="1:10" ht="33" thickBot="1">
      <c r="A119" s="174"/>
      <c r="B119" s="79" t="s">
        <v>303</v>
      </c>
      <c r="C119" s="79" t="s">
        <v>304</v>
      </c>
      <c r="D119" s="11" t="s">
        <v>305</v>
      </c>
      <c r="E119" s="10" t="s">
        <v>303</v>
      </c>
      <c r="F119" s="79" t="s">
        <v>304</v>
      </c>
      <c r="G119" s="11" t="s">
        <v>305</v>
      </c>
      <c r="H119" s="80" t="s">
        <v>306</v>
      </c>
      <c r="I119" s="81" t="s">
        <v>285</v>
      </c>
      <c r="J119" s="200"/>
    </row>
    <row r="120" spans="1:10">
      <c r="A120" s="82" t="s">
        <v>365</v>
      </c>
      <c r="B120" s="61">
        <v>52000000</v>
      </c>
      <c r="C120" s="61">
        <v>110211000</v>
      </c>
      <c r="D120" s="61">
        <v>162211000</v>
      </c>
      <c r="E120" s="61">
        <v>56691455</v>
      </c>
      <c r="F120" s="61">
        <v>123798340</v>
      </c>
      <c r="G120" s="61">
        <v>180489795</v>
      </c>
      <c r="H120" s="61">
        <v>18278795</v>
      </c>
      <c r="I120" s="62">
        <v>11.27</v>
      </c>
      <c r="J120" s="63" t="s">
        <v>286</v>
      </c>
    </row>
    <row r="121" spans="1:10" ht="81">
      <c r="A121" s="64" t="s">
        <v>366</v>
      </c>
      <c r="B121" s="65">
        <v>52000000</v>
      </c>
      <c r="C121" s="65">
        <v>110211000</v>
      </c>
      <c r="D121" s="65">
        <v>162211000</v>
      </c>
      <c r="E121" s="65">
        <v>56691455</v>
      </c>
      <c r="F121" s="65">
        <v>123798340</v>
      </c>
      <c r="G121" s="65">
        <v>180489795</v>
      </c>
      <c r="H121" s="65">
        <v>18278795</v>
      </c>
      <c r="I121" s="66">
        <v>11.27</v>
      </c>
      <c r="J121" s="67" t="s">
        <v>367</v>
      </c>
    </row>
    <row r="122" spans="1:10" ht="32.4">
      <c r="A122" s="64" t="s">
        <v>347</v>
      </c>
      <c r="B122" s="65">
        <v>52000000</v>
      </c>
      <c r="C122" s="65">
        <v>110211000</v>
      </c>
      <c r="D122" s="65">
        <v>162211000</v>
      </c>
      <c r="E122" s="65">
        <v>56691455</v>
      </c>
      <c r="F122" s="65">
        <v>123798340</v>
      </c>
      <c r="G122" s="65">
        <v>180489795</v>
      </c>
      <c r="H122" s="65">
        <v>18278795</v>
      </c>
      <c r="I122" s="66">
        <v>11.27</v>
      </c>
      <c r="J122" s="67" t="s">
        <v>286</v>
      </c>
    </row>
    <row r="123" spans="1:10" ht="16.8" thickBot="1">
      <c r="A123" s="83" t="s">
        <v>349</v>
      </c>
      <c r="B123" s="84">
        <v>52000000</v>
      </c>
      <c r="C123" s="84">
        <v>110211000</v>
      </c>
      <c r="D123" s="84">
        <v>162211000</v>
      </c>
      <c r="E123" s="84">
        <v>56691455</v>
      </c>
      <c r="F123" s="84">
        <v>123798340</v>
      </c>
      <c r="G123" s="84">
        <v>180489795</v>
      </c>
      <c r="H123" s="84">
        <v>18278795</v>
      </c>
      <c r="I123" s="85">
        <v>11.27</v>
      </c>
      <c r="J123" s="86" t="s">
        <v>286</v>
      </c>
    </row>
    <row r="124" spans="1:10">
      <c r="A124" s="171"/>
      <c r="B124" s="171"/>
      <c r="C124" s="171"/>
      <c r="D124" s="171"/>
      <c r="E124" s="171"/>
      <c r="F124" s="171"/>
      <c r="G124" s="171"/>
      <c r="H124" s="171"/>
      <c r="I124" s="171"/>
      <c r="J124" s="171"/>
    </row>
    <row r="125" spans="1:10" ht="22.2">
      <c r="A125" s="7"/>
      <c r="B125" s="7"/>
      <c r="C125" s="57"/>
      <c r="D125" s="7"/>
      <c r="E125" s="7" t="s">
        <v>9</v>
      </c>
      <c r="F125" s="7"/>
      <c r="G125" s="57"/>
      <c r="H125" s="57"/>
      <c r="I125" s="57"/>
      <c r="J125" s="57"/>
    </row>
    <row r="126" spans="1:10" ht="22.2">
      <c r="A126" s="7"/>
      <c r="B126" s="7"/>
      <c r="C126" s="57"/>
      <c r="D126" s="7"/>
      <c r="E126" s="7" t="s">
        <v>368</v>
      </c>
      <c r="F126" s="77"/>
      <c r="G126" s="57"/>
      <c r="H126" s="57"/>
      <c r="I126" s="57"/>
      <c r="J126" s="57"/>
    </row>
    <row r="127" spans="1:10" ht="16.8" thickBot="1">
      <c r="A127" s="6"/>
      <c r="B127" s="9"/>
      <c r="C127" s="58"/>
      <c r="D127" s="9"/>
      <c r="E127" s="9" t="s">
        <v>11</v>
      </c>
      <c r="F127" s="78"/>
      <c r="J127" s="2" t="s">
        <v>278</v>
      </c>
    </row>
    <row r="128" spans="1:10">
      <c r="A128" s="172" t="s">
        <v>279</v>
      </c>
      <c r="B128" s="195" t="s">
        <v>280</v>
      </c>
      <c r="C128" s="196"/>
      <c r="D128" s="197"/>
      <c r="E128" s="195" t="s">
        <v>300</v>
      </c>
      <c r="F128" s="196"/>
      <c r="G128" s="197"/>
      <c r="H128" s="198" t="s">
        <v>301</v>
      </c>
      <c r="I128" s="198"/>
      <c r="J128" s="199" t="s">
        <v>302</v>
      </c>
    </row>
    <row r="129" spans="1:10" ht="33" thickBot="1">
      <c r="A129" s="174"/>
      <c r="B129" s="79" t="s">
        <v>303</v>
      </c>
      <c r="C129" s="79" t="s">
        <v>304</v>
      </c>
      <c r="D129" s="11" t="s">
        <v>305</v>
      </c>
      <c r="E129" s="10" t="s">
        <v>303</v>
      </c>
      <c r="F129" s="79" t="s">
        <v>304</v>
      </c>
      <c r="G129" s="11" t="s">
        <v>305</v>
      </c>
      <c r="H129" s="80" t="s">
        <v>306</v>
      </c>
      <c r="I129" s="81" t="s">
        <v>285</v>
      </c>
      <c r="J129" s="200"/>
    </row>
    <row r="130" spans="1:10">
      <c r="A130" s="82" t="s">
        <v>369</v>
      </c>
      <c r="B130" s="61">
        <v>420162000</v>
      </c>
      <c r="C130" s="61">
        <v>98470000</v>
      </c>
      <c r="D130" s="61">
        <v>518632000</v>
      </c>
      <c r="E130" s="61">
        <v>393693357</v>
      </c>
      <c r="F130" s="61">
        <v>113687957</v>
      </c>
      <c r="G130" s="61">
        <v>507381314</v>
      </c>
      <c r="H130" s="61">
        <v>-11250686</v>
      </c>
      <c r="I130" s="62">
        <v>-2.17</v>
      </c>
      <c r="J130" s="63" t="s">
        <v>286</v>
      </c>
    </row>
    <row r="131" spans="1:10">
      <c r="A131" s="64" t="s">
        <v>370</v>
      </c>
      <c r="B131" s="65">
        <v>420162000</v>
      </c>
      <c r="C131" s="65">
        <v>98470000</v>
      </c>
      <c r="D131" s="65">
        <v>518632000</v>
      </c>
      <c r="E131" s="65">
        <v>393693357</v>
      </c>
      <c r="F131" s="65">
        <v>113687957</v>
      </c>
      <c r="G131" s="65">
        <v>507381314</v>
      </c>
      <c r="H131" s="65">
        <v>-11250686</v>
      </c>
      <c r="I131" s="66">
        <v>-2.17</v>
      </c>
      <c r="J131" s="67" t="s">
        <v>286</v>
      </c>
    </row>
    <row r="132" spans="1:10">
      <c r="A132" s="64" t="s">
        <v>309</v>
      </c>
      <c r="B132" s="65">
        <v>222320000</v>
      </c>
      <c r="C132" s="65"/>
      <c r="D132" s="65">
        <v>222320000</v>
      </c>
      <c r="E132" s="65">
        <v>204860489</v>
      </c>
      <c r="F132" s="65">
        <v>5912594</v>
      </c>
      <c r="G132" s="65">
        <v>210773083</v>
      </c>
      <c r="H132" s="65">
        <v>-11546917</v>
      </c>
      <c r="I132" s="66">
        <v>-5.19</v>
      </c>
      <c r="J132" s="67" t="s">
        <v>286</v>
      </c>
    </row>
    <row r="133" spans="1:10">
      <c r="A133" s="64" t="s">
        <v>310</v>
      </c>
      <c r="B133" s="65">
        <v>143256000</v>
      </c>
      <c r="C133" s="65"/>
      <c r="D133" s="65">
        <v>143256000</v>
      </c>
      <c r="E133" s="65">
        <v>133932459</v>
      </c>
      <c r="F133" s="65"/>
      <c r="G133" s="65">
        <v>133932459</v>
      </c>
      <c r="H133" s="65">
        <v>-9323541</v>
      </c>
      <c r="I133" s="66">
        <v>-6.51</v>
      </c>
      <c r="J133" s="67" t="s">
        <v>286</v>
      </c>
    </row>
    <row r="134" spans="1:10">
      <c r="A134" s="64" t="s">
        <v>312</v>
      </c>
      <c r="B134" s="65">
        <v>7158000</v>
      </c>
      <c r="C134" s="65"/>
      <c r="D134" s="65">
        <v>7158000</v>
      </c>
      <c r="E134" s="65">
        <v>1218396</v>
      </c>
      <c r="F134" s="65">
        <v>5595945</v>
      </c>
      <c r="G134" s="65">
        <v>6814341</v>
      </c>
      <c r="H134" s="65">
        <v>-343659</v>
      </c>
      <c r="I134" s="66">
        <v>-4.8</v>
      </c>
      <c r="J134" s="67" t="s">
        <v>286</v>
      </c>
    </row>
    <row r="135" spans="1:10">
      <c r="A135" s="64" t="s">
        <v>313</v>
      </c>
      <c r="B135" s="65">
        <v>36146000</v>
      </c>
      <c r="C135" s="65"/>
      <c r="D135" s="65">
        <v>36146000</v>
      </c>
      <c r="E135" s="65">
        <v>33670329</v>
      </c>
      <c r="F135" s="65">
        <v>257725</v>
      </c>
      <c r="G135" s="65">
        <v>33928054</v>
      </c>
      <c r="H135" s="65">
        <v>-2217946</v>
      </c>
      <c r="I135" s="66">
        <v>-6.14</v>
      </c>
      <c r="J135" s="67" t="s">
        <v>286</v>
      </c>
    </row>
    <row r="136" spans="1:10">
      <c r="A136" s="64" t="s">
        <v>314</v>
      </c>
      <c r="B136" s="65">
        <v>14004000</v>
      </c>
      <c r="C136" s="65"/>
      <c r="D136" s="65">
        <v>14004000</v>
      </c>
      <c r="E136" s="65">
        <v>16573900</v>
      </c>
      <c r="F136" s="65"/>
      <c r="G136" s="65">
        <v>16573900</v>
      </c>
      <c r="H136" s="65">
        <v>2569900</v>
      </c>
      <c r="I136" s="66">
        <v>18.350000000000001</v>
      </c>
      <c r="J136" s="67" t="s">
        <v>286</v>
      </c>
    </row>
    <row r="137" spans="1:10">
      <c r="A137" s="64" t="s">
        <v>315</v>
      </c>
      <c r="B137" s="65">
        <v>21756000</v>
      </c>
      <c r="C137" s="65"/>
      <c r="D137" s="65">
        <v>21756000</v>
      </c>
      <c r="E137" s="65">
        <v>19465405</v>
      </c>
      <c r="F137" s="65">
        <v>58924</v>
      </c>
      <c r="G137" s="65">
        <v>19524329</v>
      </c>
      <c r="H137" s="65">
        <v>-2231671</v>
      </c>
      <c r="I137" s="66">
        <v>-10.26</v>
      </c>
      <c r="J137" s="67" t="s">
        <v>286</v>
      </c>
    </row>
    <row r="138" spans="1:10">
      <c r="A138" s="64" t="s">
        <v>316</v>
      </c>
      <c r="B138" s="65"/>
      <c r="C138" s="65">
        <v>63299000</v>
      </c>
      <c r="D138" s="65">
        <v>63299000</v>
      </c>
      <c r="E138" s="65"/>
      <c r="F138" s="65">
        <v>69750142</v>
      </c>
      <c r="G138" s="65">
        <v>69750142</v>
      </c>
      <c r="H138" s="65">
        <v>6451142</v>
      </c>
      <c r="I138" s="66">
        <v>10.19</v>
      </c>
      <c r="J138" s="67" t="s">
        <v>286</v>
      </c>
    </row>
    <row r="139" spans="1:10">
      <c r="A139" s="64" t="s">
        <v>317</v>
      </c>
      <c r="B139" s="65"/>
      <c r="C139" s="65">
        <v>27707000</v>
      </c>
      <c r="D139" s="65">
        <v>27707000</v>
      </c>
      <c r="E139" s="65"/>
      <c r="F139" s="65">
        <v>26485188</v>
      </c>
      <c r="G139" s="65">
        <v>26485188</v>
      </c>
      <c r="H139" s="65">
        <v>-1221812</v>
      </c>
      <c r="I139" s="66">
        <v>-4.41</v>
      </c>
      <c r="J139" s="67" t="s">
        <v>286</v>
      </c>
    </row>
    <row r="140" spans="1:10">
      <c r="A140" s="64" t="s">
        <v>318</v>
      </c>
      <c r="B140" s="65"/>
      <c r="C140" s="65">
        <v>703000</v>
      </c>
      <c r="D140" s="65">
        <v>703000</v>
      </c>
      <c r="E140" s="65"/>
      <c r="F140" s="65">
        <v>943190</v>
      </c>
      <c r="G140" s="65">
        <v>943190</v>
      </c>
      <c r="H140" s="65">
        <v>240190</v>
      </c>
      <c r="I140" s="66">
        <v>34.17</v>
      </c>
      <c r="J140" s="67" t="s">
        <v>286</v>
      </c>
    </row>
    <row r="141" spans="1:10">
      <c r="A141" s="64" t="s">
        <v>319</v>
      </c>
      <c r="B141" s="65"/>
      <c r="C141" s="65">
        <v>264000</v>
      </c>
      <c r="D141" s="65">
        <v>264000</v>
      </c>
      <c r="E141" s="65"/>
      <c r="F141" s="65">
        <v>338408</v>
      </c>
      <c r="G141" s="65">
        <v>338408</v>
      </c>
      <c r="H141" s="65">
        <v>74408</v>
      </c>
      <c r="I141" s="66">
        <v>28.18</v>
      </c>
      <c r="J141" s="67" t="s">
        <v>286</v>
      </c>
    </row>
    <row r="142" spans="1:10">
      <c r="A142" s="64" t="s">
        <v>321</v>
      </c>
      <c r="B142" s="65"/>
      <c r="C142" s="65">
        <v>137000</v>
      </c>
      <c r="D142" s="65">
        <v>137000</v>
      </c>
      <c r="E142" s="65"/>
      <c r="F142" s="65">
        <v>132493</v>
      </c>
      <c r="G142" s="65">
        <v>132493</v>
      </c>
      <c r="H142" s="65">
        <v>-4507</v>
      </c>
      <c r="I142" s="66">
        <v>-3.29</v>
      </c>
      <c r="J142" s="67" t="s">
        <v>286</v>
      </c>
    </row>
    <row r="143" spans="1:10">
      <c r="A143" s="64" t="s">
        <v>322</v>
      </c>
      <c r="B143" s="65"/>
      <c r="C143" s="65">
        <v>8685000</v>
      </c>
      <c r="D143" s="65">
        <v>8685000</v>
      </c>
      <c r="E143" s="65"/>
      <c r="F143" s="65">
        <v>11129942</v>
      </c>
      <c r="G143" s="65">
        <v>11129942</v>
      </c>
      <c r="H143" s="65">
        <v>2444942</v>
      </c>
      <c r="I143" s="66">
        <v>28.15</v>
      </c>
      <c r="J143" s="67" t="s">
        <v>286</v>
      </c>
    </row>
    <row r="144" spans="1:10">
      <c r="A144" s="64" t="s">
        <v>323</v>
      </c>
      <c r="B144" s="65"/>
      <c r="C144" s="65">
        <v>465000</v>
      </c>
      <c r="D144" s="65">
        <v>465000</v>
      </c>
      <c r="E144" s="65"/>
      <c r="F144" s="65">
        <v>509874</v>
      </c>
      <c r="G144" s="65">
        <v>509874</v>
      </c>
      <c r="H144" s="65">
        <v>44874</v>
      </c>
      <c r="I144" s="66">
        <v>9.65</v>
      </c>
      <c r="J144" s="67" t="s">
        <v>286</v>
      </c>
    </row>
    <row r="145" spans="1:10">
      <c r="A145" s="64" t="s">
        <v>324</v>
      </c>
      <c r="B145" s="65"/>
      <c r="C145" s="65">
        <v>24559000</v>
      </c>
      <c r="D145" s="65">
        <v>24559000</v>
      </c>
      <c r="E145" s="65"/>
      <c r="F145" s="65">
        <v>29099203</v>
      </c>
      <c r="G145" s="65">
        <v>29099203</v>
      </c>
      <c r="H145" s="65">
        <v>4540203</v>
      </c>
      <c r="I145" s="66">
        <v>18.489999999999998</v>
      </c>
      <c r="J145" s="67" t="s">
        <v>286</v>
      </c>
    </row>
    <row r="146" spans="1:10">
      <c r="A146" s="64" t="s">
        <v>325</v>
      </c>
      <c r="B146" s="65"/>
      <c r="C146" s="65">
        <v>779000</v>
      </c>
      <c r="D146" s="65">
        <v>779000</v>
      </c>
      <c r="E146" s="65"/>
      <c r="F146" s="65">
        <v>1111844</v>
      </c>
      <c r="G146" s="65">
        <v>1111844</v>
      </c>
      <c r="H146" s="65">
        <v>332844</v>
      </c>
      <c r="I146" s="66">
        <v>42.73</v>
      </c>
      <c r="J146" s="67" t="s">
        <v>286</v>
      </c>
    </row>
    <row r="147" spans="1:10">
      <c r="A147" s="64" t="s">
        <v>330</v>
      </c>
      <c r="B147" s="65"/>
      <c r="C147" s="65">
        <v>2156000</v>
      </c>
      <c r="D147" s="65">
        <v>2156000</v>
      </c>
      <c r="E147" s="65"/>
      <c r="F147" s="65">
        <v>2715669</v>
      </c>
      <c r="G147" s="65">
        <v>2715669</v>
      </c>
      <c r="H147" s="65">
        <v>559669</v>
      </c>
      <c r="I147" s="66">
        <v>25.96</v>
      </c>
      <c r="J147" s="67" t="s">
        <v>286</v>
      </c>
    </row>
    <row r="148" spans="1:10">
      <c r="A148" s="64" t="s">
        <v>331</v>
      </c>
      <c r="B148" s="65"/>
      <c r="C148" s="65">
        <v>677000</v>
      </c>
      <c r="D148" s="65">
        <v>677000</v>
      </c>
      <c r="E148" s="65"/>
      <c r="F148" s="65">
        <v>851754</v>
      </c>
      <c r="G148" s="65">
        <v>851754</v>
      </c>
      <c r="H148" s="65">
        <v>174754</v>
      </c>
      <c r="I148" s="66">
        <v>25.81</v>
      </c>
      <c r="J148" s="67" t="s">
        <v>286</v>
      </c>
    </row>
    <row r="149" spans="1:10">
      <c r="A149" s="64" t="s">
        <v>332</v>
      </c>
      <c r="B149" s="65"/>
      <c r="C149" s="65">
        <v>1479000</v>
      </c>
      <c r="D149" s="65">
        <v>1479000</v>
      </c>
      <c r="E149" s="65"/>
      <c r="F149" s="65">
        <v>1863915</v>
      </c>
      <c r="G149" s="65">
        <v>1863915</v>
      </c>
      <c r="H149" s="65">
        <v>384915</v>
      </c>
      <c r="I149" s="66">
        <v>26.03</v>
      </c>
      <c r="J149" s="67" t="s">
        <v>286</v>
      </c>
    </row>
    <row r="150" spans="1:10">
      <c r="A150" s="64" t="s">
        <v>333</v>
      </c>
      <c r="B150" s="65"/>
      <c r="C150" s="65">
        <v>202000</v>
      </c>
      <c r="D150" s="65">
        <v>202000</v>
      </c>
      <c r="E150" s="65"/>
      <c r="F150" s="65">
        <v>267448</v>
      </c>
      <c r="G150" s="65">
        <v>267448</v>
      </c>
      <c r="H150" s="65">
        <v>65448</v>
      </c>
      <c r="I150" s="66">
        <v>32.4</v>
      </c>
      <c r="J150" s="67" t="s">
        <v>286</v>
      </c>
    </row>
    <row r="151" spans="1:10">
      <c r="A151" s="64" t="s">
        <v>336</v>
      </c>
      <c r="B151" s="65"/>
      <c r="C151" s="65">
        <v>202000</v>
      </c>
      <c r="D151" s="65">
        <v>202000</v>
      </c>
      <c r="E151" s="65"/>
      <c r="F151" s="65">
        <v>195448</v>
      </c>
      <c r="G151" s="65">
        <v>195448</v>
      </c>
      <c r="H151" s="65">
        <v>-6552</v>
      </c>
      <c r="I151" s="66">
        <v>-3.24</v>
      </c>
      <c r="J151" s="67" t="s">
        <v>286</v>
      </c>
    </row>
    <row r="152" spans="1:10">
      <c r="A152" s="64" t="s">
        <v>338</v>
      </c>
      <c r="B152" s="65"/>
      <c r="C152" s="65"/>
      <c r="D152" s="65"/>
      <c r="E152" s="65"/>
      <c r="F152" s="65">
        <v>72000</v>
      </c>
      <c r="G152" s="65">
        <v>72000</v>
      </c>
      <c r="H152" s="65">
        <v>72000</v>
      </c>
      <c r="I152" s="66" t="s">
        <v>45</v>
      </c>
      <c r="J152" s="67" t="s">
        <v>286</v>
      </c>
    </row>
    <row r="153" spans="1:10">
      <c r="A153" s="64" t="s">
        <v>339</v>
      </c>
      <c r="B153" s="65">
        <v>197842000</v>
      </c>
      <c r="C153" s="65">
        <v>32568000</v>
      </c>
      <c r="D153" s="65">
        <v>230410000</v>
      </c>
      <c r="E153" s="65">
        <v>188832868</v>
      </c>
      <c r="F153" s="65">
        <v>34295799</v>
      </c>
      <c r="G153" s="65">
        <v>223128667</v>
      </c>
      <c r="H153" s="65">
        <v>-7281333</v>
      </c>
      <c r="I153" s="66">
        <v>-3.16</v>
      </c>
      <c r="J153" s="67" t="s">
        <v>286</v>
      </c>
    </row>
    <row r="154" spans="1:10" ht="32.4">
      <c r="A154" s="64" t="s">
        <v>340</v>
      </c>
      <c r="B154" s="65">
        <v>87043000</v>
      </c>
      <c r="C154" s="65">
        <v>25422000</v>
      </c>
      <c r="D154" s="65">
        <v>112465000</v>
      </c>
      <c r="E154" s="65">
        <v>71528170</v>
      </c>
      <c r="F154" s="65">
        <v>22973769</v>
      </c>
      <c r="G154" s="65">
        <v>94501939</v>
      </c>
      <c r="H154" s="65">
        <v>-17963061</v>
      </c>
      <c r="I154" s="66">
        <v>-15.97</v>
      </c>
      <c r="J154" s="67" t="s">
        <v>286</v>
      </c>
    </row>
    <row r="155" spans="1:10">
      <c r="A155" s="64" t="s">
        <v>341</v>
      </c>
      <c r="B155" s="65">
        <v>92273000</v>
      </c>
      <c r="C155" s="65"/>
      <c r="D155" s="65">
        <v>92273000</v>
      </c>
      <c r="E155" s="65">
        <v>91938648</v>
      </c>
      <c r="F155" s="65"/>
      <c r="G155" s="65">
        <v>91938648</v>
      </c>
      <c r="H155" s="65">
        <v>-334352</v>
      </c>
      <c r="I155" s="66">
        <v>-0.36</v>
      </c>
      <c r="J155" s="67" t="s">
        <v>286</v>
      </c>
    </row>
    <row r="156" spans="1:10">
      <c r="A156" s="64" t="s">
        <v>343</v>
      </c>
      <c r="B156" s="65">
        <v>18526000</v>
      </c>
      <c r="C156" s="65">
        <v>7146000</v>
      </c>
      <c r="D156" s="65">
        <v>25672000</v>
      </c>
      <c r="E156" s="65">
        <v>25366050</v>
      </c>
      <c r="F156" s="65">
        <v>11322030</v>
      </c>
      <c r="G156" s="65">
        <v>36688080</v>
      </c>
      <c r="H156" s="65">
        <v>11016080</v>
      </c>
      <c r="I156" s="66">
        <v>42.91</v>
      </c>
      <c r="J156" s="67" t="s">
        <v>286</v>
      </c>
    </row>
    <row r="157" spans="1:10">
      <c r="A157" s="64" t="s">
        <v>344</v>
      </c>
      <c r="B157" s="65"/>
      <c r="C157" s="65">
        <v>144000</v>
      </c>
      <c r="D157" s="65">
        <v>144000</v>
      </c>
      <c r="E157" s="65"/>
      <c r="F157" s="65">
        <v>239957</v>
      </c>
      <c r="G157" s="65">
        <v>239957</v>
      </c>
      <c r="H157" s="65">
        <v>95957</v>
      </c>
      <c r="I157" s="66">
        <v>66.64</v>
      </c>
      <c r="J157" s="67" t="s">
        <v>286</v>
      </c>
    </row>
    <row r="158" spans="1:10">
      <c r="A158" s="64" t="s">
        <v>357</v>
      </c>
      <c r="B158" s="65"/>
      <c r="C158" s="65">
        <v>126000</v>
      </c>
      <c r="D158" s="65">
        <v>126000</v>
      </c>
      <c r="E158" s="65"/>
      <c r="F158" s="65">
        <v>127156</v>
      </c>
      <c r="G158" s="65">
        <v>127156</v>
      </c>
      <c r="H158" s="65">
        <v>1156</v>
      </c>
      <c r="I158" s="66">
        <v>0.92</v>
      </c>
      <c r="J158" s="67" t="s">
        <v>286</v>
      </c>
    </row>
    <row r="159" spans="1:10">
      <c r="A159" s="64" t="s">
        <v>346</v>
      </c>
      <c r="B159" s="65"/>
      <c r="C159" s="65">
        <v>18000</v>
      </c>
      <c r="D159" s="65">
        <v>18000</v>
      </c>
      <c r="E159" s="65"/>
      <c r="F159" s="65">
        <v>112801</v>
      </c>
      <c r="G159" s="65">
        <v>112801</v>
      </c>
      <c r="H159" s="65">
        <v>94801</v>
      </c>
      <c r="I159" s="66">
        <v>526.66999999999996</v>
      </c>
      <c r="J159" s="67" t="s">
        <v>286</v>
      </c>
    </row>
    <row r="160" spans="1:10" ht="32.4">
      <c r="A160" s="64" t="s">
        <v>347</v>
      </c>
      <c r="B160" s="65"/>
      <c r="C160" s="65">
        <v>101000</v>
      </c>
      <c r="D160" s="65">
        <v>101000</v>
      </c>
      <c r="E160" s="65"/>
      <c r="F160" s="65">
        <v>506348</v>
      </c>
      <c r="G160" s="65">
        <v>506348</v>
      </c>
      <c r="H160" s="65">
        <v>405348</v>
      </c>
      <c r="I160" s="66">
        <v>401.33</v>
      </c>
      <c r="J160" s="67" t="s">
        <v>286</v>
      </c>
    </row>
    <row r="161" spans="1:10">
      <c r="A161" s="64" t="s">
        <v>349</v>
      </c>
      <c r="B161" s="65"/>
      <c r="C161" s="65"/>
      <c r="D161" s="65"/>
      <c r="E161" s="65"/>
      <c r="F161" s="65">
        <v>177080</v>
      </c>
      <c r="G161" s="65">
        <v>177080</v>
      </c>
      <c r="H161" s="65">
        <v>177080</v>
      </c>
      <c r="I161" s="66" t="s">
        <v>45</v>
      </c>
      <c r="J161" s="67" t="s">
        <v>286</v>
      </c>
    </row>
    <row r="162" spans="1:10">
      <c r="A162" s="64" t="s">
        <v>350</v>
      </c>
      <c r="B162" s="65"/>
      <c r="C162" s="65">
        <v>101000</v>
      </c>
      <c r="D162" s="65">
        <v>101000</v>
      </c>
      <c r="E162" s="65"/>
      <c r="F162" s="65">
        <v>191968</v>
      </c>
      <c r="G162" s="65">
        <v>191968</v>
      </c>
      <c r="H162" s="65">
        <v>90968</v>
      </c>
      <c r="I162" s="66">
        <v>90.07</v>
      </c>
      <c r="J162" s="67" t="s">
        <v>286</v>
      </c>
    </row>
    <row r="163" spans="1:10" ht="16.8" thickBot="1">
      <c r="A163" s="83" t="s">
        <v>352</v>
      </c>
      <c r="B163" s="84"/>
      <c r="C163" s="84"/>
      <c r="D163" s="84"/>
      <c r="E163" s="84"/>
      <c r="F163" s="84">
        <v>137300</v>
      </c>
      <c r="G163" s="84">
        <v>137300</v>
      </c>
      <c r="H163" s="84">
        <v>137300</v>
      </c>
      <c r="I163" s="85" t="s">
        <v>45</v>
      </c>
      <c r="J163" s="86" t="s">
        <v>286</v>
      </c>
    </row>
    <row r="164" spans="1:10">
      <c r="A164" s="171"/>
      <c r="B164" s="171"/>
      <c r="C164" s="171"/>
      <c r="D164" s="171"/>
      <c r="E164" s="171"/>
      <c r="F164" s="171"/>
      <c r="G164" s="171"/>
      <c r="H164" s="171"/>
      <c r="I164" s="171"/>
      <c r="J164" s="171"/>
    </row>
    <row r="165" spans="1:10" ht="22.2">
      <c r="A165" s="7"/>
      <c r="B165" s="7"/>
      <c r="C165" s="57"/>
      <c r="D165" s="7"/>
      <c r="E165" s="7" t="s">
        <v>9</v>
      </c>
      <c r="F165" s="7"/>
      <c r="G165" s="57"/>
      <c r="H165" s="57"/>
      <c r="I165" s="57"/>
      <c r="J165" s="57"/>
    </row>
    <row r="166" spans="1:10" ht="22.2">
      <c r="A166" s="7"/>
      <c r="B166" s="7"/>
      <c r="C166" s="57"/>
      <c r="D166" s="7"/>
      <c r="E166" s="7" t="s">
        <v>371</v>
      </c>
      <c r="F166" s="77"/>
      <c r="G166" s="57"/>
      <c r="H166" s="57"/>
      <c r="I166" s="57"/>
      <c r="J166" s="57"/>
    </row>
    <row r="167" spans="1:10" ht="16.8" thickBot="1">
      <c r="A167" s="6"/>
      <c r="B167" s="9"/>
      <c r="C167" s="58"/>
      <c r="D167" s="9"/>
      <c r="E167" s="9" t="s">
        <v>11</v>
      </c>
      <c r="F167" s="78"/>
      <c r="J167" s="2" t="s">
        <v>278</v>
      </c>
    </row>
    <row r="168" spans="1:10">
      <c r="A168" s="172" t="s">
        <v>279</v>
      </c>
      <c r="B168" s="195" t="s">
        <v>280</v>
      </c>
      <c r="C168" s="196"/>
      <c r="D168" s="197"/>
      <c r="E168" s="195" t="s">
        <v>300</v>
      </c>
      <c r="F168" s="196"/>
      <c r="G168" s="197"/>
      <c r="H168" s="198" t="s">
        <v>301</v>
      </c>
      <c r="I168" s="198"/>
      <c r="J168" s="199" t="s">
        <v>302</v>
      </c>
    </row>
    <row r="169" spans="1:10" ht="33" thickBot="1">
      <c r="A169" s="174"/>
      <c r="B169" s="79" t="s">
        <v>303</v>
      </c>
      <c r="C169" s="79" t="s">
        <v>304</v>
      </c>
      <c r="D169" s="11" t="s">
        <v>305</v>
      </c>
      <c r="E169" s="10" t="s">
        <v>303</v>
      </c>
      <c r="F169" s="79" t="s">
        <v>304</v>
      </c>
      <c r="G169" s="11" t="s">
        <v>305</v>
      </c>
      <c r="H169" s="80" t="s">
        <v>306</v>
      </c>
      <c r="I169" s="81" t="s">
        <v>285</v>
      </c>
      <c r="J169" s="200"/>
    </row>
    <row r="170" spans="1:10">
      <c r="A170" s="82" t="s">
        <v>372</v>
      </c>
      <c r="B170" s="61"/>
      <c r="C170" s="61">
        <v>11146000</v>
      </c>
      <c r="D170" s="61">
        <v>11146000</v>
      </c>
      <c r="E170" s="61"/>
      <c r="F170" s="61">
        <v>12383933</v>
      </c>
      <c r="G170" s="61">
        <v>12383933</v>
      </c>
      <c r="H170" s="61">
        <v>1237933</v>
      </c>
      <c r="I170" s="62">
        <v>11.11</v>
      </c>
      <c r="J170" s="63" t="s">
        <v>286</v>
      </c>
    </row>
    <row r="171" spans="1:10" ht="48.6">
      <c r="A171" s="64" t="s">
        <v>373</v>
      </c>
      <c r="B171" s="65"/>
      <c r="C171" s="65">
        <v>11146000</v>
      </c>
      <c r="D171" s="65">
        <v>11146000</v>
      </c>
      <c r="E171" s="65"/>
      <c r="F171" s="65">
        <v>12383933</v>
      </c>
      <c r="G171" s="65">
        <v>12383933</v>
      </c>
      <c r="H171" s="65">
        <v>1237933</v>
      </c>
      <c r="I171" s="66">
        <v>11.11</v>
      </c>
      <c r="J171" s="67" t="s">
        <v>374</v>
      </c>
    </row>
    <row r="172" spans="1:10">
      <c r="A172" s="64" t="s">
        <v>316</v>
      </c>
      <c r="B172" s="65"/>
      <c r="C172" s="65">
        <v>8099000</v>
      </c>
      <c r="D172" s="65">
        <v>8099000</v>
      </c>
      <c r="E172" s="65"/>
      <c r="F172" s="65">
        <v>9602160</v>
      </c>
      <c r="G172" s="65">
        <v>9602160</v>
      </c>
      <c r="H172" s="65">
        <v>1503160</v>
      </c>
      <c r="I172" s="66">
        <v>18.559999999999999</v>
      </c>
      <c r="J172" s="67" t="s">
        <v>286</v>
      </c>
    </row>
    <row r="173" spans="1:10">
      <c r="A173" s="64" t="s">
        <v>318</v>
      </c>
      <c r="B173" s="65"/>
      <c r="C173" s="65">
        <v>346000</v>
      </c>
      <c r="D173" s="65">
        <v>346000</v>
      </c>
      <c r="E173" s="65"/>
      <c r="F173" s="65">
        <v>265006</v>
      </c>
      <c r="G173" s="65">
        <v>265006</v>
      </c>
      <c r="H173" s="65">
        <v>-80994</v>
      </c>
      <c r="I173" s="66">
        <v>-23.41</v>
      </c>
      <c r="J173" s="67" t="s">
        <v>286</v>
      </c>
    </row>
    <row r="174" spans="1:10">
      <c r="A174" s="64" t="s">
        <v>319</v>
      </c>
      <c r="B174" s="65"/>
      <c r="C174" s="65">
        <v>112000</v>
      </c>
      <c r="D174" s="65">
        <v>112000</v>
      </c>
      <c r="E174" s="65"/>
      <c r="F174" s="65">
        <v>82739</v>
      </c>
      <c r="G174" s="65">
        <v>82739</v>
      </c>
      <c r="H174" s="65">
        <v>-29261</v>
      </c>
      <c r="I174" s="66">
        <v>-26.13</v>
      </c>
      <c r="J174" s="67" t="s">
        <v>286</v>
      </c>
    </row>
    <row r="175" spans="1:10">
      <c r="A175" s="64" t="s">
        <v>321</v>
      </c>
      <c r="B175" s="65"/>
      <c r="C175" s="65">
        <v>373000</v>
      </c>
      <c r="D175" s="65">
        <v>373000</v>
      </c>
      <c r="E175" s="65"/>
      <c r="F175" s="65">
        <v>310392</v>
      </c>
      <c r="G175" s="65">
        <v>310392</v>
      </c>
      <c r="H175" s="65">
        <v>-62608</v>
      </c>
      <c r="I175" s="66">
        <v>-16.78</v>
      </c>
      <c r="J175" s="67" t="s">
        <v>286</v>
      </c>
    </row>
    <row r="176" spans="1:10">
      <c r="A176" s="64" t="s">
        <v>322</v>
      </c>
      <c r="B176" s="65"/>
      <c r="C176" s="65">
        <v>76000</v>
      </c>
      <c r="D176" s="65">
        <v>76000</v>
      </c>
      <c r="E176" s="65"/>
      <c r="F176" s="65">
        <v>100840</v>
      </c>
      <c r="G176" s="65">
        <v>100840</v>
      </c>
      <c r="H176" s="65">
        <v>24840</v>
      </c>
      <c r="I176" s="66">
        <v>32.68</v>
      </c>
      <c r="J176" s="67" t="s">
        <v>286</v>
      </c>
    </row>
    <row r="177" spans="1:10">
      <c r="A177" s="64" t="s">
        <v>323</v>
      </c>
      <c r="B177" s="65"/>
      <c r="C177" s="65"/>
      <c r="D177" s="65"/>
      <c r="E177" s="65"/>
      <c r="F177" s="65">
        <v>12026</v>
      </c>
      <c r="G177" s="65">
        <v>12026</v>
      </c>
      <c r="H177" s="65">
        <v>12026</v>
      </c>
      <c r="I177" s="66" t="s">
        <v>45</v>
      </c>
      <c r="J177" s="67" t="s">
        <v>286</v>
      </c>
    </row>
    <row r="178" spans="1:10">
      <c r="A178" s="64" t="s">
        <v>324</v>
      </c>
      <c r="B178" s="65"/>
      <c r="C178" s="65">
        <v>86000</v>
      </c>
      <c r="D178" s="65">
        <v>86000</v>
      </c>
      <c r="E178" s="65"/>
      <c r="F178" s="65">
        <v>826311</v>
      </c>
      <c r="G178" s="65">
        <v>826311</v>
      </c>
      <c r="H178" s="65">
        <v>740311</v>
      </c>
      <c r="I178" s="66">
        <v>860.83</v>
      </c>
      <c r="J178" s="67" t="s">
        <v>286</v>
      </c>
    </row>
    <row r="179" spans="1:10">
      <c r="A179" s="64" t="s">
        <v>325</v>
      </c>
      <c r="B179" s="65"/>
      <c r="C179" s="65">
        <v>7069000</v>
      </c>
      <c r="D179" s="65">
        <v>7069000</v>
      </c>
      <c r="E179" s="65"/>
      <c r="F179" s="65">
        <v>7845640</v>
      </c>
      <c r="G179" s="65">
        <v>7845640</v>
      </c>
      <c r="H179" s="65">
        <v>776640</v>
      </c>
      <c r="I179" s="66">
        <v>10.99</v>
      </c>
      <c r="J179" s="67" t="s">
        <v>286</v>
      </c>
    </row>
    <row r="180" spans="1:10" ht="48.6">
      <c r="A180" s="64" t="s">
        <v>328</v>
      </c>
      <c r="B180" s="65"/>
      <c r="C180" s="65">
        <v>37000</v>
      </c>
      <c r="D180" s="65">
        <v>37000</v>
      </c>
      <c r="E180" s="65"/>
      <c r="F180" s="65">
        <v>159206</v>
      </c>
      <c r="G180" s="65">
        <v>159206</v>
      </c>
      <c r="H180" s="65">
        <v>122206</v>
      </c>
      <c r="I180" s="66">
        <v>330.29</v>
      </c>
      <c r="J180" s="67" t="s">
        <v>375</v>
      </c>
    </row>
    <row r="181" spans="1:10">
      <c r="A181" s="64" t="s">
        <v>330</v>
      </c>
      <c r="B181" s="65"/>
      <c r="C181" s="65">
        <v>1333000</v>
      </c>
      <c r="D181" s="65">
        <v>1333000</v>
      </c>
      <c r="E181" s="65"/>
      <c r="F181" s="65">
        <v>1528070</v>
      </c>
      <c r="G181" s="65">
        <v>1528070</v>
      </c>
      <c r="H181" s="65">
        <v>195070</v>
      </c>
      <c r="I181" s="66">
        <v>14.63</v>
      </c>
      <c r="J181" s="67" t="s">
        <v>286</v>
      </c>
    </row>
    <row r="182" spans="1:10">
      <c r="A182" s="64" t="s">
        <v>332</v>
      </c>
      <c r="B182" s="65"/>
      <c r="C182" s="65">
        <v>1333000</v>
      </c>
      <c r="D182" s="65">
        <v>1333000</v>
      </c>
      <c r="E182" s="65"/>
      <c r="F182" s="65">
        <v>1528070</v>
      </c>
      <c r="G182" s="65">
        <v>1528070</v>
      </c>
      <c r="H182" s="65">
        <v>195070</v>
      </c>
      <c r="I182" s="66">
        <v>14.63</v>
      </c>
      <c r="J182" s="67" t="s">
        <v>286</v>
      </c>
    </row>
    <row r="183" spans="1:10">
      <c r="A183" s="64" t="s">
        <v>333</v>
      </c>
      <c r="B183" s="65"/>
      <c r="C183" s="65">
        <v>230000</v>
      </c>
      <c r="D183" s="65">
        <v>230000</v>
      </c>
      <c r="E183" s="65"/>
      <c r="F183" s="65">
        <v>195016</v>
      </c>
      <c r="G183" s="65">
        <v>195016</v>
      </c>
      <c r="H183" s="65">
        <v>-34984</v>
      </c>
      <c r="I183" s="66">
        <v>-15.21</v>
      </c>
      <c r="J183" s="67" t="s">
        <v>286</v>
      </c>
    </row>
    <row r="184" spans="1:10">
      <c r="A184" s="64" t="s">
        <v>335</v>
      </c>
      <c r="B184" s="65"/>
      <c r="C184" s="65">
        <v>62000</v>
      </c>
      <c r="D184" s="65">
        <v>62000</v>
      </c>
      <c r="E184" s="65"/>
      <c r="F184" s="65">
        <v>49506</v>
      </c>
      <c r="G184" s="65">
        <v>49506</v>
      </c>
      <c r="H184" s="65">
        <v>-12494</v>
      </c>
      <c r="I184" s="66">
        <v>-20.149999999999999</v>
      </c>
      <c r="J184" s="67" t="s">
        <v>286</v>
      </c>
    </row>
    <row r="185" spans="1:10">
      <c r="A185" s="64" t="s">
        <v>336</v>
      </c>
      <c r="B185" s="65"/>
      <c r="C185" s="65">
        <v>90000</v>
      </c>
      <c r="D185" s="65">
        <v>90000</v>
      </c>
      <c r="E185" s="65"/>
      <c r="F185" s="65"/>
      <c r="G185" s="65"/>
      <c r="H185" s="65">
        <v>-90000</v>
      </c>
      <c r="I185" s="66">
        <v>-100</v>
      </c>
      <c r="J185" s="67" t="s">
        <v>286</v>
      </c>
    </row>
    <row r="186" spans="1:10">
      <c r="A186" s="64" t="s">
        <v>337</v>
      </c>
      <c r="B186" s="65"/>
      <c r="C186" s="65">
        <v>22000</v>
      </c>
      <c r="D186" s="65">
        <v>22000</v>
      </c>
      <c r="E186" s="65"/>
      <c r="F186" s="65">
        <v>24000</v>
      </c>
      <c r="G186" s="65">
        <v>24000</v>
      </c>
      <c r="H186" s="65">
        <v>2000</v>
      </c>
      <c r="I186" s="66">
        <v>9.09</v>
      </c>
      <c r="J186" s="67" t="s">
        <v>286</v>
      </c>
    </row>
    <row r="187" spans="1:10">
      <c r="A187" s="64" t="s">
        <v>338</v>
      </c>
      <c r="B187" s="65"/>
      <c r="C187" s="65">
        <v>56000</v>
      </c>
      <c r="D187" s="65">
        <v>56000</v>
      </c>
      <c r="E187" s="65"/>
      <c r="F187" s="65">
        <v>121510</v>
      </c>
      <c r="G187" s="65">
        <v>121510</v>
      </c>
      <c r="H187" s="65">
        <v>65510</v>
      </c>
      <c r="I187" s="66">
        <v>116.98</v>
      </c>
      <c r="J187" s="67" t="s">
        <v>286</v>
      </c>
    </row>
    <row r="188" spans="1:10">
      <c r="A188" s="64" t="s">
        <v>339</v>
      </c>
      <c r="B188" s="65"/>
      <c r="C188" s="65">
        <v>822000</v>
      </c>
      <c r="D188" s="65">
        <v>822000</v>
      </c>
      <c r="E188" s="65"/>
      <c r="F188" s="65">
        <v>292727</v>
      </c>
      <c r="G188" s="65">
        <v>292727</v>
      </c>
      <c r="H188" s="65">
        <v>-529273</v>
      </c>
      <c r="I188" s="66">
        <v>-64.39</v>
      </c>
      <c r="J188" s="67" t="s">
        <v>286</v>
      </c>
    </row>
    <row r="189" spans="1:10" ht="32.4">
      <c r="A189" s="64" t="s">
        <v>340</v>
      </c>
      <c r="B189" s="65"/>
      <c r="C189" s="65">
        <v>249000</v>
      </c>
      <c r="D189" s="65">
        <v>249000</v>
      </c>
      <c r="E189" s="65"/>
      <c r="F189" s="65">
        <v>287535</v>
      </c>
      <c r="G189" s="65">
        <v>287535</v>
      </c>
      <c r="H189" s="65">
        <v>38535</v>
      </c>
      <c r="I189" s="66">
        <v>15.48</v>
      </c>
      <c r="J189" s="67" t="s">
        <v>286</v>
      </c>
    </row>
    <row r="190" spans="1:10">
      <c r="A190" s="64" t="s">
        <v>343</v>
      </c>
      <c r="B190" s="65"/>
      <c r="C190" s="65">
        <v>573000</v>
      </c>
      <c r="D190" s="65">
        <v>573000</v>
      </c>
      <c r="E190" s="65"/>
      <c r="F190" s="65">
        <v>5192</v>
      </c>
      <c r="G190" s="65">
        <v>5192</v>
      </c>
      <c r="H190" s="65">
        <v>-567808</v>
      </c>
      <c r="I190" s="66">
        <v>-99.09</v>
      </c>
      <c r="J190" s="67" t="s">
        <v>286</v>
      </c>
    </row>
    <row r="191" spans="1:10" ht="32.4">
      <c r="A191" s="64" t="s">
        <v>347</v>
      </c>
      <c r="B191" s="65"/>
      <c r="C191" s="65">
        <v>662000</v>
      </c>
      <c r="D191" s="65">
        <v>662000</v>
      </c>
      <c r="E191" s="65"/>
      <c r="F191" s="65">
        <v>765960</v>
      </c>
      <c r="G191" s="65">
        <v>765960</v>
      </c>
      <c r="H191" s="65">
        <v>103960</v>
      </c>
      <c r="I191" s="66">
        <v>15.7</v>
      </c>
      <c r="J191" s="67" t="s">
        <v>286</v>
      </c>
    </row>
    <row r="192" spans="1:10" ht="16.8" thickBot="1">
      <c r="A192" s="83" t="s">
        <v>349</v>
      </c>
      <c r="B192" s="84"/>
      <c r="C192" s="84">
        <v>662000</v>
      </c>
      <c r="D192" s="84">
        <v>662000</v>
      </c>
      <c r="E192" s="84"/>
      <c r="F192" s="84">
        <v>765960</v>
      </c>
      <c r="G192" s="84">
        <v>765960</v>
      </c>
      <c r="H192" s="84">
        <v>103960</v>
      </c>
      <c r="I192" s="85">
        <v>15.7</v>
      </c>
      <c r="J192" s="86" t="s">
        <v>286</v>
      </c>
    </row>
    <row r="193" spans="1:10">
      <c r="A193" s="171"/>
      <c r="B193" s="171"/>
      <c r="C193" s="171"/>
      <c r="D193" s="171"/>
      <c r="E193" s="171"/>
      <c r="F193" s="171"/>
      <c r="G193" s="171"/>
      <c r="H193" s="171"/>
      <c r="I193" s="171"/>
      <c r="J193" s="171"/>
    </row>
    <row r="194" spans="1:10" ht="22.2">
      <c r="A194" s="7"/>
      <c r="B194" s="7"/>
      <c r="C194" s="57"/>
      <c r="D194" s="7"/>
      <c r="E194" s="7" t="s">
        <v>9</v>
      </c>
      <c r="F194" s="7"/>
      <c r="G194" s="57"/>
      <c r="H194" s="57"/>
      <c r="I194" s="57"/>
      <c r="J194" s="57"/>
    </row>
    <row r="195" spans="1:10" ht="22.2">
      <c r="A195" s="7"/>
      <c r="B195" s="7"/>
      <c r="C195" s="57"/>
      <c r="D195" s="7"/>
      <c r="E195" s="7" t="s">
        <v>376</v>
      </c>
      <c r="F195" s="77"/>
      <c r="G195" s="57"/>
      <c r="H195" s="57"/>
      <c r="I195" s="57"/>
      <c r="J195" s="57"/>
    </row>
    <row r="196" spans="1:10" ht="16.8" thickBot="1">
      <c r="A196" s="6"/>
      <c r="B196" s="9"/>
      <c r="C196" s="58"/>
      <c r="D196" s="9"/>
      <c r="E196" s="9" t="s">
        <v>11</v>
      </c>
      <c r="F196" s="78"/>
      <c r="J196" s="2" t="s">
        <v>278</v>
      </c>
    </row>
    <row r="197" spans="1:10">
      <c r="A197" s="172" t="s">
        <v>279</v>
      </c>
      <c r="B197" s="195" t="s">
        <v>280</v>
      </c>
      <c r="C197" s="196"/>
      <c r="D197" s="197"/>
      <c r="E197" s="195" t="s">
        <v>300</v>
      </c>
      <c r="F197" s="196"/>
      <c r="G197" s="197"/>
      <c r="H197" s="198" t="s">
        <v>301</v>
      </c>
      <c r="I197" s="198"/>
      <c r="J197" s="199" t="s">
        <v>302</v>
      </c>
    </row>
    <row r="198" spans="1:10" ht="33" thickBot="1">
      <c r="A198" s="174"/>
      <c r="B198" s="79" t="s">
        <v>303</v>
      </c>
      <c r="C198" s="79" t="s">
        <v>304</v>
      </c>
      <c r="D198" s="11" t="s">
        <v>305</v>
      </c>
      <c r="E198" s="10" t="s">
        <v>303</v>
      </c>
      <c r="F198" s="79" t="s">
        <v>304</v>
      </c>
      <c r="G198" s="11" t="s">
        <v>305</v>
      </c>
      <c r="H198" s="80" t="s">
        <v>306</v>
      </c>
      <c r="I198" s="81" t="s">
        <v>285</v>
      </c>
      <c r="J198" s="200"/>
    </row>
    <row r="199" spans="1:10">
      <c r="A199" s="82" t="s">
        <v>377</v>
      </c>
      <c r="B199" s="61">
        <v>2968000</v>
      </c>
      <c r="C199" s="61">
        <v>87114000</v>
      </c>
      <c r="D199" s="61">
        <v>90082000</v>
      </c>
      <c r="E199" s="61">
        <v>4639652</v>
      </c>
      <c r="F199" s="61">
        <v>93611170</v>
      </c>
      <c r="G199" s="61">
        <v>98250822</v>
      </c>
      <c r="H199" s="61">
        <v>8168822</v>
      </c>
      <c r="I199" s="62">
        <v>9.07</v>
      </c>
      <c r="J199" s="63" t="s">
        <v>286</v>
      </c>
    </row>
    <row r="200" spans="1:10">
      <c r="A200" s="64" t="s">
        <v>378</v>
      </c>
      <c r="B200" s="65"/>
      <c r="C200" s="65"/>
      <c r="D200" s="65"/>
      <c r="E200" s="65">
        <v>103666</v>
      </c>
      <c r="F200" s="65">
        <v>328457</v>
      </c>
      <c r="G200" s="65">
        <v>432123</v>
      </c>
      <c r="H200" s="65">
        <v>432123</v>
      </c>
      <c r="I200" s="66" t="s">
        <v>45</v>
      </c>
      <c r="J200" s="67" t="s">
        <v>379</v>
      </c>
    </row>
    <row r="201" spans="1:10">
      <c r="A201" s="64" t="s">
        <v>380</v>
      </c>
      <c r="B201" s="65"/>
      <c r="C201" s="65"/>
      <c r="D201" s="65"/>
      <c r="E201" s="65">
        <v>103666</v>
      </c>
      <c r="F201" s="65">
        <v>328457</v>
      </c>
      <c r="G201" s="65">
        <v>432123</v>
      </c>
      <c r="H201" s="65">
        <v>432123</v>
      </c>
      <c r="I201" s="66" t="s">
        <v>45</v>
      </c>
      <c r="J201" s="67" t="s">
        <v>286</v>
      </c>
    </row>
    <row r="202" spans="1:10">
      <c r="A202" s="64" t="s">
        <v>381</v>
      </c>
      <c r="B202" s="65"/>
      <c r="C202" s="65"/>
      <c r="D202" s="65"/>
      <c r="E202" s="65">
        <v>103666</v>
      </c>
      <c r="F202" s="65">
        <v>328457</v>
      </c>
      <c r="G202" s="65">
        <v>432123</v>
      </c>
      <c r="H202" s="65">
        <v>432123</v>
      </c>
      <c r="I202" s="66" t="s">
        <v>45</v>
      </c>
      <c r="J202" s="67" t="s">
        <v>286</v>
      </c>
    </row>
    <row r="203" spans="1:10">
      <c r="A203" s="64" t="s">
        <v>382</v>
      </c>
      <c r="B203" s="65">
        <v>2968000</v>
      </c>
      <c r="C203" s="65">
        <v>87114000</v>
      </c>
      <c r="D203" s="65">
        <v>90082000</v>
      </c>
      <c r="E203" s="65">
        <v>4535986</v>
      </c>
      <c r="F203" s="65">
        <v>93282713</v>
      </c>
      <c r="G203" s="65">
        <v>97818699</v>
      </c>
      <c r="H203" s="65">
        <v>7736699</v>
      </c>
      <c r="I203" s="66">
        <v>8.59</v>
      </c>
      <c r="J203" s="67" t="s">
        <v>286</v>
      </c>
    </row>
    <row r="204" spans="1:10">
      <c r="A204" s="64" t="s">
        <v>309</v>
      </c>
      <c r="B204" s="65"/>
      <c r="C204" s="65">
        <v>215000</v>
      </c>
      <c r="D204" s="65">
        <v>215000</v>
      </c>
      <c r="E204" s="65"/>
      <c r="F204" s="65">
        <v>208579</v>
      </c>
      <c r="G204" s="65">
        <v>208579</v>
      </c>
      <c r="H204" s="65">
        <v>-6421</v>
      </c>
      <c r="I204" s="66">
        <v>-2.99</v>
      </c>
      <c r="J204" s="67" t="s">
        <v>286</v>
      </c>
    </row>
    <row r="205" spans="1:10">
      <c r="A205" s="64" t="s">
        <v>312</v>
      </c>
      <c r="B205" s="65"/>
      <c r="C205" s="65">
        <v>215000</v>
      </c>
      <c r="D205" s="65">
        <v>215000</v>
      </c>
      <c r="E205" s="65"/>
      <c r="F205" s="65">
        <v>207311</v>
      </c>
      <c r="G205" s="65">
        <v>207311</v>
      </c>
      <c r="H205" s="65">
        <v>-7689</v>
      </c>
      <c r="I205" s="66">
        <v>-3.58</v>
      </c>
      <c r="J205" s="67" t="s">
        <v>286</v>
      </c>
    </row>
    <row r="206" spans="1:10">
      <c r="A206" s="64" t="s">
        <v>315</v>
      </c>
      <c r="B206" s="65"/>
      <c r="C206" s="65"/>
      <c r="D206" s="65"/>
      <c r="E206" s="65"/>
      <c r="F206" s="65">
        <v>1268</v>
      </c>
      <c r="G206" s="65">
        <v>1268</v>
      </c>
      <c r="H206" s="65">
        <v>1268</v>
      </c>
      <c r="I206" s="66" t="s">
        <v>45</v>
      </c>
      <c r="J206" s="67" t="s">
        <v>286</v>
      </c>
    </row>
    <row r="207" spans="1:10">
      <c r="A207" s="64" t="s">
        <v>316</v>
      </c>
      <c r="B207" s="65"/>
      <c r="C207" s="65">
        <v>67289000</v>
      </c>
      <c r="D207" s="65">
        <v>67289000</v>
      </c>
      <c r="E207" s="65"/>
      <c r="F207" s="65">
        <v>70906659</v>
      </c>
      <c r="G207" s="65">
        <v>70906659</v>
      </c>
      <c r="H207" s="65">
        <v>3617659</v>
      </c>
      <c r="I207" s="66">
        <v>5.38</v>
      </c>
      <c r="J207" s="67" t="s">
        <v>286</v>
      </c>
    </row>
    <row r="208" spans="1:10">
      <c r="A208" s="64" t="s">
        <v>317</v>
      </c>
      <c r="B208" s="65"/>
      <c r="C208" s="65">
        <v>7542000</v>
      </c>
      <c r="D208" s="65">
        <v>7542000</v>
      </c>
      <c r="E208" s="65"/>
      <c r="F208" s="65">
        <v>8174340</v>
      </c>
      <c r="G208" s="65">
        <v>8174340</v>
      </c>
      <c r="H208" s="65">
        <v>632340</v>
      </c>
      <c r="I208" s="66">
        <v>8.3800000000000008</v>
      </c>
      <c r="J208" s="67" t="s">
        <v>286</v>
      </c>
    </row>
    <row r="209" spans="1:10">
      <c r="A209" s="64" t="s">
        <v>318</v>
      </c>
      <c r="B209" s="65"/>
      <c r="C209" s="65">
        <v>602000</v>
      </c>
      <c r="D209" s="65">
        <v>602000</v>
      </c>
      <c r="E209" s="65"/>
      <c r="F209" s="65">
        <v>310339</v>
      </c>
      <c r="G209" s="65">
        <v>310339</v>
      </c>
      <c r="H209" s="65">
        <v>-291661</v>
      </c>
      <c r="I209" s="66">
        <v>-48.45</v>
      </c>
      <c r="J209" s="67" t="s">
        <v>286</v>
      </c>
    </row>
    <row r="210" spans="1:10" ht="64.8">
      <c r="A210" s="64" t="s">
        <v>319</v>
      </c>
      <c r="B210" s="65"/>
      <c r="C210" s="65">
        <v>36000</v>
      </c>
      <c r="D210" s="65">
        <v>36000</v>
      </c>
      <c r="E210" s="65"/>
      <c r="F210" s="65">
        <v>311303</v>
      </c>
      <c r="G210" s="65">
        <v>311303</v>
      </c>
      <c r="H210" s="65">
        <v>275303</v>
      </c>
      <c r="I210" s="66">
        <v>764.73</v>
      </c>
      <c r="J210" s="67" t="s">
        <v>383</v>
      </c>
    </row>
    <row r="211" spans="1:10">
      <c r="A211" s="64" t="s">
        <v>321</v>
      </c>
      <c r="B211" s="65"/>
      <c r="C211" s="65">
        <v>249000</v>
      </c>
      <c r="D211" s="65">
        <v>249000</v>
      </c>
      <c r="E211" s="65"/>
      <c r="F211" s="65">
        <v>310537</v>
      </c>
      <c r="G211" s="65">
        <v>310537</v>
      </c>
      <c r="H211" s="65">
        <v>61537</v>
      </c>
      <c r="I211" s="66">
        <v>24.71</v>
      </c>
      <c r="J211" s="67" t="s">
        <v>286</v>
      </c>
    </row>
    <row r="212" spans="1:10">
      <c r="A212" s="64" t="s">
        <v>322</v>
      </c>
      <c r="B212" s="65"/>
      <c r="C212" s="65">
        <v>14446000</v>
      </c>
      <c r="D212" s="65">
        <v>14446000</v>
      </c>
      <c r="E212" s="65"/>
      <c r="F212" s="65">
        <v>12254470</v>
      </c>
      <c r="G212" s="65">
        <v>12254470</v>
      </c>
      <c r="H212" s="65">
        <v>-2191530</v>
      </c>
      <c r="I212" s="66">
        <v>-15.17</v>
      </c>
      <c r="J212" s="67" t="s">
        <v>286</v>
      </c>
    </row>
    <row r="213" spans="1:10">
      <c r="A213" s="64" t="s">
        <v>323</v>
      </c>
      <c r="B213" s="65"/>
      <c r="C213" s="65">
        <v>67000</v>
      </c>
      <c r="D213" s="65">
        <v>67000</v>
      </c>
      <c r="E213" s="65"/>
      <c r="F213" s="65">
        <v>57157</v>
      </c>
      <c r="G213" s="65">
        <v>57157</v>
      </c>
      <c r="H213" s="65">
        <v>-9843</v>
      </c>
      <c r="I213" s="66">
        <v>-14.69</v>
      </c>
      <c r="J213" s="67" t="s">
        <v>286</v>
      </c>
    </row>
    <row r="214" spans="1:10">
      <c r="A214" s="64" t="s">
        <v>324</v>
      </c>
      <c r="B214" s="65"/>
      <c r="C214" s="65">
        <v>43500000</v>
      </c>
      <c r="D214" s="65">
        <v>43500000</v>
      </c>
      <c r="E214" s="65"/>
      <c r="F214" s="65">
        <v>48464304</v>
      </c>
      <c r="G214" s="65">
        <v>48464304</v>
      </c>
      <c r="H214" s="65">
        <v>4964304</v>
      </c>
      <c r="I214" s="66">
        <v>11.41</v>
      </c>
      <c r="J214" s="67" t="s">
        <v>286</v>
      </c>
    </row>
    <row r="215" spans="1:10">
      <c r="A215" s="64" t="s">
        <v>325</v>
      </c>
      <c r="B215" s="65"/>
      <c r="C215" s="65">
        <v>843000</v>
      </c>
      <c r="D215" s="65">
        <v>843000</v>
      </c>
      <c r="E215" s="65"/>
      <c r="F215" s="65">
        <v>1003983</v>
      </c>
      <c r="G215" s="65">
        <v>1003983</v>
      </c>
      <c r="H215" s="65">
        <v>160983</v>
      </c>
      <c r="I215" s="66">
        <v>19.100000000000001</v>
      </c>
      <c r="J215" s="67" t="s">
        <v>286</v>
      </c>
    </row>
    <row r="216" spans="1:10" ht="48.6">
      <c r="A216" s="64" t="s">
        <v>328</v>
      </c>
      <c r="B216" s="65"/>
      <c r="C216" s="65">
        <v>4000</v>
      </c>
      <c r="D216" s="65">
        <v>4000</v>
      </c>
      <c r="E216" s="65"/>
      <c r="F216" s="65">
        <v>20226</v>
      </c>
      <c r="G216" s="65">
        <v>20226</v>
      </c>
      <c r="H216" s="65">
        <v>16226</v>
      </c>
      <c r="I216" s="66">
        <v>405.65</v>
      </c>
      <c r="J216" s="67" t="s">
        <v>384</v>
      </c>
    </row>
    <row r="217" spans="1:10">
      <c r="A217" s="64" t="s">
        <v>330</v>
      </c>
      <c r="B217" s="65"/>
      <c r="C217" s="65">
        <v>3842000</v>
      </c>
      <c r="D217" s="65">
        <v>3842000</v>
      </c>
      <c r="E217" s="65"/>
      <c r="F217" s="65">
        <v>3232463</v>
      </c>
      <c r="G217" s="65">
        <v>3232463</v>
      </c>
      <c r="H217" s="65">
        <v>-609537</v>
      </c>
      <c r="I217" s="66">
        <v>-15.87</v>
      </c>
      <c r="J217" s="67" t="s">
        <v>286</v>
      </c>
    </row>
    <row r="218" spans="1:10">
      <c r="A218" s="64" t="s">
        <v>331</v>
      </c>
      <c r="B218" s="65"/>
      <c r="C218" s="65">
        <v>4000</v>
      </c>
      <c r="D218" s="65">
        <v>4000</v>
      </c>
      <c r="E218" s="65"/>
      <c r="F218" s="65">
        <v>52740</v>
      </c>
      <c r="G218" s="65">
        <v>52740</v>
      </c>
      <c r="H218" s="65">
        <v>48740</v>
      </c>
      <c r="I218" s="66">
        <v>1218.5</v>
      </c>
      <c r="J218" s="67" t="s">
        <v>286</v>
      </c>
    </row>
    <row r="219" spans="1:10">
      <c r="A219" s="64" t="s">
        <v>332</v>
      </c>
      <c r="B219" s="65"/>
      <c r="C219" s="65">
        <v>3838000</v>
      </c>
      <c r="D219" s="65">
        <v>3838000</v>
      </c>
      <c r="E219" s="65"/>
      <c r="F219" s="65">
        <v>3179723</v>
      </c>
      <c r="G219" s="65">
        <v>3179723</v>
      </c>
      <c r="H219" s="65">
        <v>-658277</v>
      </c>
      <c r="I219" s="66">
        <v>-17.149999999999999</v>
      </c>
      <c r="J219" s="67" t="s">
        <v>286</v>
      </c>
    </row>
    <row r="220" spans="1:10">
      <c r="A220" s="64" t="s">
        <v>333</v>
      </c>
      <c r="B220" s="65"/>
      <c r="C220" s="65">
        <v>288000</v>
      </c>
      <c r="D220" s="65">
        <v>288000</v>
      </c>
      <c r="E220" s="65"/>
      <c r="F220" s="65">
        <v>239298</v>
      </c>
      <c r="G220" s="65">
        <v>239298</v>
      </c>
      <c r="H220" s="65">
        <v>-48702</v>
      </c>
      <c r="I220" s="66">
        <v>-16.91</v>
      </c>
      <c r="J220" s="67" t="s">
        <v>286</v>
      </c>
    </row>
    <row r="221" spans="1:10">
      <c r="A221" s="64" t="s">
        <v>335</v>
      </c>
      <c r="B221" s="65"/>
      <c r="C221" s="65">
        <v>95000</v>
      </c>
      <c r="D221" s="65">
        <v>95000</v>
      </c>
      <c r="E221" s="65"/>
      <c r="F221" s="65">
        <v>70000</v>
      </c>
      <c r="G221" s="65">
        <v>70000</v>
      </c>
      <c r="H221" s="65">
        <v>-25000</v>
      </c>
      <c r="I221" s="66">
        <v>-26.32</v>
      </c>
      <c r="J221" s="67" t="s">
        <v>286</v>
      </c>
    </row>
    <row r="222" spans="1:10">
      <c r="A222" s="64" t="s">
        <v>336</v>
      </c>
      <c r="B222" s="65"/>
      <c r="C222" s="65">
        <v>47000</v>
      </c>
      <c r="D222" s="65">
        <v>47000</v>
      </c>
      <c r="E222" s="65"/>
      <c r="F222" s="65"/>
      <c r="G222" s="65"/>
      <c r="H222" s="65">
        <v>-47000</v>
      </c>
      <c r="I222" s="66">
        <v>-100</v>
      </c>
      <c r="J222" s="67" t="s">
        <v>286</v>
      </c>
    </row>
    <row r="223" spans="1:10">
      <c r="A223" s="64" t="s">
        <v>337</v>
      </c>
      <c r="B223" s="65"/>
      <c r="C223" s="65">
        <v>69000</v>
      </c>
      <c r="D223" s="65">
        <v>69000</v>
      </c>
      <c r="E223" s="65"/>
      <c r="F223" s="65">
        <v>85174</v>
      </c>
      <c r="G223" s="65">
        <v>85174</v>
      </c>
      <c r="H223" s="65">
        <v>16174</v>
      </c>
      <c r="I223" s="66">
        <v>23.44</v>
      </c>
      <c r="J223" s="67" t="s">
        <v>286</v>
      </c>
    </row>
    <row r="224" spans="1:10">
      <c r="A224" s="64" t="s">
        <v>338</v>
      </c>
      <c r="B224" s="65"/>
      <c r="C224" s="65">
        <v>77000</v>
      </c>
      <c r="D224" s="65">
        <v>77000</v>
      </c>
      <c r="E224" s="65"/>
      <c r="F224" s="65">
        <v>84124</v>
      </c>
      <c r="G224" s="65">
        <v>84124</v>
      </c>
      <c r="H224" s="65">
        <v>7124</v>
      </c>
      <c r="I224" s="66">
        <v>9.25</v>
      </c>
      <c r="J224" s="67" t="s">
        <v>286</v>
      </c>
    </row>
    <row r="225" spans="1:10">
      <c r="A225" s="64" t="s">
        <v>339</v>
      </c>
      <c r="B225" s="65">
        <v>2968000</v>
      </c>
      <c r="C225" s="65">
        <v>13099000</v>
      </c>
      <c r="D225" s="65">
        <v>16067000</v>
      </c>
      <c r="E225" s="65">
        <v>4369059</v>
      </c>
      <c r="F225" s="65">
        <v>16363449</v>
      </c>
      <c r="G225" s="65">
        <v>20732508</v>
      </c>
      <c r="H225" s="65">
        <v>4665508</v>
      </c>
      <c r="I225" s="66">
        <v>29.04</v>
      </c>
      <c r="J225" s="67" t="s">
        <v>286</v>
      </c>
    </row>
    <row r="226" spans="1:10" ht="32.4">
      <c r="A226" s="64" t="s">
        <v>340</v>
      </c>
      <c r="B226" s="65">
        <v>379000</v>
      </c>
      <c r="C226" s="65">
        <v>12362000</v>
      </c>
      <c r="D226" s="65">
        <v>12741000</v>
      </c>
      <c r="E226" s="65">
        <v>816116</v>
      </c>
      <c r="F226" s="65">
        <v>15720122</v>
      </c>
      <c r="G226" s="65">
        <v>16536238</v>
      </c>
      <c r="H226" s="65">
        <v>3795238</v>
      </c>
      <c r="I226" s="66">
        <v>29.79</v>
      </c>
      <c r="J226" s="67" t="s">
        <v>286</v>
      </c>
    </row>
    <row r="227" spans="1:10">
      <c r="A227" s="64" t="s">
        <v>341</v>
      </c>
      <c r="B227" s="65">
        <v>1885000</v>
      </c>
      <c r="C227" s="65"/>
      <c r="D227" s="65">
        <v>1885000</v>
      </c>
      <c r="E227" s="65">
        <v>1884780</v>
      </c>
      <c r="F227" s="65"/>
      <c r="G227" s="65">
        <v>1884780</v>
      </c>
      <c r="H227" s="65">
        <v>-220</v>
      </c>
      <c r="I227" s="66">
        <v>-0.01</v>
      </c>
      <c r="J227" s="67" t="s">
        <v>286</v>
      </c>
    </row>
    <row r="228" spans="1:10">
      <c r="A228" s="64" t="s">
        <v>343</v>
      </c>
      <c r="B228" s="65">
        <v>704000</v>
      </c>
      <c r="C228" s="65">
        <v>737000</v>
      </c>
      <c r="D228" s="65">
        <v>1441000</v>
      </c>
      <c r="E228" s="65">
        <v>1668163</v>
      </c>
      <c r="F228" s="65">
        <v>643327</v>
      </c>
      <c r="G228" s="65">
        <v>2311490</v>
      </c>
      <c r="H228" s="65">
        <v>870490</v>
      </c>
      <c r="I228" s="66">
        <v>60.41</v>
      </c>
      <c r="J228" s="67" t="s">
        <v>286</v>
      </c>
    </row>
    <row r="229" spans="1:10">
      <c r="A229" s="64" t="s">
        <v>344</v>
      </c>
      <c r="B229" s="65"/>
      <c r="C229" s="65">
        <v>890000</v>
      </c>
      <c r="D229" s="65">
        <v>890000</v>
      </c>
      <c r="E229" s="65">
        <v>144247</v>
      </c>
      <c r="F229" s="65">
        <v>790508</v>
      </c>
      <c r="G229" s="65">
        <v>934755</v>
      </c>
      <c r="H229" s="65">
        <v>44755</v>
      </c>
      <c r="I229" s="66">
        <v>5.03</v>
      </c>
      <c r="J229" s="67" t="s">
        <v>286</v>
      </c>
    </row>
    <row r="230" spans="1:10">
      <c r="A230" s="64" t="s">
        <v>356</v>
      </c>
      <c r="B230" s="65"/>
      <c r="C230" s="65">
        <v>58000</v>
      </c>
      <c r="D230" s="65">
        <v>58000</v>
      </c>
      <c r="E230" s="65"/>
      <c r="F230" s="65">
        <v>61740</v>
      </c>
      <c r="G230" s="65">
        <v>61740</v>
      </c>
      <c r="H230" s="65">
        <v>3740</v>
      </c>
      <c r="I230" s="66">
        <v>6.45</v>
      </c>
      <c r="J230" s="67" t="s">
        <v>286</v>
      </c>
    </row>
    <row r="231" spans="1:10">
      <c r="A231" s="64" t="s">
        <v>345</v>
      </c>
      <c r="B231" s="65"/>
      <c r="C231" s="65">
        <v>243000</v>
      </c>
      <c r="D231" s="65">
        <v>243000</v>
      </c>
      <c r="E231" s="65"/>
      <c r="F231" s="65">
        <v>1486</v>
      </c>
      <c r="G231" s="65">
        <v>1486</v>
      </c>
      <c r="H231" s="65">
        <v>-241514</v>
      </c>
      <c r="I231" s="66">
        <v>-99.39</v>
      </c>
      <c r="J231" s="67" t="s">
        <v>286</v>
      </c>
    </row>
    <row r="232" spans="1:10">
      <c r="A232" s="64" t="s">
        <v>357</v>
      </c>
      <c r="B232" s="65"/>
      <c r="C232" s="65">
        <v>555000</v>
      </c>
      <c r="D232" s="65">
        <v>555000</v>
      </c>
      <c r="E232" s="65"/>
      <c r="F232" s="65">
        <v>606809</v>
      </c>
      <c r="G232" s="65">
        <v>606809</v>
      </c>
      <c r="H232" s="65">
        <v>51809</v>
      </c>
      <c r="I232" s="66">
        <v>9.33</v>
      </c>
      <c r="J232" s="67" t="s">
        <v>286</v>
      </c>
    </row>
    <row r="233" spans="1:10">
      <c r="A233" s="64" t="s">
        <v>385</v>
      </c>
      <c r="B233" s="65"/>
      <c r="C233" s="65">
        <v>34000</v>
      </c>
      <c r="D233" s="65">
        <v>34000</v>
      </c>
      <c r="E233" s="65"/>
      <c r="F233" s="65">
        <v>56753</v>
      </c>
      <c r="G233" s="65">
        <v>56753</v>
      </c>
      <c r="H233" s="65">
        <v>22753</v>
      </c>
      <c r="I233" s="66">
        <v>66.92</v>
      </c>
      <c r="J233" s="67" t="s">
        <v>286</v>
      </c>
    </row>
    <row r="234" spans="1:10">
      <c r="A234" s="64" t="s">
        <v>346</v>
      </c>
      <c r="B234" s="65"/>
      <c r="C234" s="65"/>
      <c r="D234" s="65"/>
      <c r="E234" s="65">
        <v>144247</v>
      </c>
      <c r="F234" s="65">
        <v>63720</v>
      </c>
      <c r="G234" s="65">
        <v>207967</v>
      </c>
      <c r="H234" s="65">
        <v>207967</v>
      </c>
      <c r="I234" s="66" t="s">
        <v>45</v>
      </c>
      <c r="J234" s="67" t="s">
        <v>286</v>
      </c>
    </row>
    <row r="235" spans="1:10" ht="32.4">
      <c r="A235" s="64" t="s">
        <v>347</v>
      </c>
      <c r="B235" s="65"/>
      <c r="C235" s="65">
        <v>1491000</v>
      </c>
      <c r="D235" s="65">
        <v>1491000</v>
      </c>
      <c r="E235" s="65"/>
      <c r="F235" s="65">
        <v>698032</v>
      </c>
      <c r="G235" s="65">
        <v>698032</v>
      </c>
      <c r="H235" s="65">
        <v>-792968</v>
      </c>
      <c r="I235" s="66">
        <v>-53.18</v>
      </c>
      <c r="J235" s="67" t="s">
        <v>286</v>
      </c>
    </row>
    <row r="236" spans="1:10">
      <c r="A236" s="64" t="s">
        <v>348</v>
      </c>
      <c r="B236" s="65"/>
      <c r="C236" s="65"/>
      <c r="D236" s="65"/>
      <c r="E236" s="65"/>
      <c r="F236" s="65">
        <v>83000</v>
      </c>
      <c r="G236" s="65">
        <v>83000</v>
      </c>
      <c r="H236" s="65">
        <v>83000</v>
      </c>
      <c r="I236" s="66" t="s">
        <v>45</v>
      </c>
      <c r="J236" s="67" t="s">
        <v>286</v>
      </c>
    </row>
    <row r="237" spans="1:10">
      <c r="A237" s="64" t="s">
        <v>349</v>
      </c>
      <c r="B237" s="65"/>
      <c r="C237" s="65">
        <v>1491000</v>
      </c>
      <c r="D237" s="65">
        <v>1491000</v>
      </c>
      <c r="E237" s="65"/>
      <c r="F237" s="65">
        <v>555032</v>
      </c>
      <c r="G237" s="65">
        <v>555032</v>
      </c>
      <c r="H237" s="65">
        <v>-935968</v>
      </c>
      <c r="I237" s="66">
        <v>-62.77</v>
      </c>
      <c r="J237" s="67" t="s">
        <v>286</v>
      </c>
    </row>
    <row r="238" spans="1:10" ht="32.4">
      <c r="A238" s="64" t="s">
        <v>351</v>
      </c>
      <c r="B238" s="65"/>
      <c r="C238" s="65"/>
      <c r="D238" s="65"/>
      <c r="E238" s="65"/>
      <c r="F238" s="65">
        <v>60000</v>
      </c>
      <c r="G238" s="65">
        <v>60000</v>
      </c>
      <c r="H238" s="65">
        <v>60000</v>
      </c>
      <c r="I238" s="66" t="s">
        <v>45</v>
      </c>
      <c r="J238" s="67" t="s">
        <v>286</v>
      </c>
    </row>
    <row r="239" spans="1:10">
      <c r="A239" s="64" t="s">
        <v>380</v>
      </c>
      <c r="B239" s="65"/>
      <c r="C239" s="65"/>
      <c r="D239" s="65"/>
      <c r="E239" s="65">
        <v>22680</v>
      </c>
      <c r="F239" s="65">
        <v>842858</v>
      </c>
      <c r="G239" s="65">
        <v>865538</v>
      </c>
      <c r="H239" s="65">
        <v>865538</v>
      </c>
      <c r="I239" s="66" t="s">
        <v>45</v>
      </c>
      <c r="J239" s="67" t="s">
        <v>286</v>
      </c>
    </row>
    <row r="240" spans="1:10">
      <c r="A240" s="64" t="s">
        <v>381</v>
      </c>
      <c r="B240" s="65"/>
      <c r="C240" s="65"/>
      <c r="D240" s="65"/>
      <c r="E240" s="65">
        <v>22680</v>
      </c>
      <c r="F240" s="65">
        <v>842858</v>
      </c>
      <c r="G240" s="65">
        <v>865538</v>
      </c>
      <c r="H240" s="65">
        <v>865538</v>
      </c>
      <c r="I240" s="66" t="s">
        <v>45</v>
      </c>
      <c r="J240" s="67" t="s">
        <v>286</v>
      </c>
    </row>
    <row r="241" spans="1:10">
      <c r="A241" s="64" t="s">
        <v>358</v>
      </c>
      <c r="B241" s="65"/>
      <c r="C241" s="65"/>
      <c r="D241" s="65"/>
      <c r="E241" s="65"/>
      <c r="F241" s="65">
        <v>867</v>
      </c>
      <c r="G241" s="65">
        <v>867</v>
      </c>
      <c r="H241" s="65">
        <v>867</v>
      </c>
      <c r="I241" s="66" t="s">
        <v>45</v>
      </c>
      <c r="J241" s="67" t="s">
        <v>286</v>
      </c>
    </row>
    <row r="242" spans="1:10" ht="16.8" thickBot="1">
      <c r="A242" s="83" t="s">
        <v>359</v>
      </c>
      <c r="B242" s="84"/>
      <c r="C242" s="84"/>
      <c r="D242" s="84"/>
      <c r="E242" s="84"/>
      <c r="F242" s="84">
        <v>867</v>
      </c>
      <c r="G242" s="84">
        <v>867</v>
      </c>
      <c r="H242" s="84">
        <v>867</v>
      </c>
      <c r="I242" s="85" t="s">
        <v>45</v>
      </c>
      <c r="J242" s="86" t="s">
        <v>286</v>
      </c>
    </row>
    <row r="243" spans="1:10">
      <c r="A243" s="171" t="s">
        <v>386</v>
      </c>
      <c r="B243" s="171"/>
      <c r="C243" s="171"/>
      <c r="D243" s="171"/>
      <c r="E243" s="171"/>
      <c r="F243" s="171"/>
      <c r="G243" s="171"/>
      <c r="H243" s="171"/>
      <c r="I243" s="171"/>
      <c r="J243" s="171"/>
    </row>
  </sheetData>
  <mergeCells count="30">
    <mergeCell ref="A4:A5"/>
    <mergeCell ref="B4:D4"/>
    <mergeCell ref="E4:G4"/>
    <mergeCell ref="H4:I4"/>
    <mergeCell ref="J4:J5"/>
    <mergeCell ref="A114:J114"/>
    <mergeCell ref="A118:A119"/>
    <mergeCell ref="B118:D118"/>
    <mergeCell ref="E118:G118"/>
    <mergeCell ref="H118:I118"/>
    <mergeCell ref="J118:J119"/>
    <mergeCell ref="A124:J124"/>
    <mergeCell ref="A128:A129"/>
    <mergeCell ref="B128:D128"/>
    <mergeCell ref="E128:G128"/>
    <mergeCell ref="H128:I128"/>
    <mergeCell ref="J128:J129"/>
    <mergeCell ref="A164:J164"/>
    <mergeCell ref="A168:A169"/>
    <mergeCell ref="B168:D168"/>
    <mergeCell ref="E168:G168"/>
    <mergeCell ref="H168:I168"/>
    <mergeCell ref="J168:J169"/>
    <mergeCell ref="A193:J193"/>
    <mergeCell ref="A197:A198"/>
    <mergeCell ref="B197:D197"/>
    <mergeCell ref="E197:G197"/>
    <mergeCell ref="H197:I197"/>
    <mergeCell ref="J197:J198"/>
    <mergeCell ref="A243:J243"/>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G25" sqref="G25"/>
    </sheetView>
  </sheetViews>
  <sheetFormatPr defaultColWidth="9" defaultRowHeight="16.2"/>
  <cols>
    <col min="1" max="1" width="19.6640625" style="90" customWidth="1"/>
    <col min="2" max="2" width="12.6640625" style="90" customWidth="1"/>
    <col min="3" max="4" width="15" style="90" bestFit="1" customWidth="1"/>
    <col min="5" max="5" width="16.6640625" style="90" customWidth="1"/>
    <col min="6" max="6" width="15" style="90" bestFit="1" customWidth="1"/>
    <col min="7" max="10" width="10.109375" style="90" customWidth="1"/>
    <col min="11" max="11" width="15" style="90" bestFit="1" customWidth="1"/>
    <col min="12" max="12" width="16.109375" style="90" bestFit="1" customWidth="1"/>
    <col min="13" max="16384" width="9" style="90"/>
  </cols>
  <sheetData>
    <row r="1" spans="1:12" ht="22.2">
      <c r="A1" s="87"/>
      <c r="B1" s="87"/>
      <c r="C1" s="88"/>
      <c r="D1" s="87"/>
      <c r="E1" s="89" t="s">
        <v>387</v>
      </c>
      <c r="F1" s="88"/>
      <c r="G1" s="87"/>
      <c r="H1" s="87"/>
      <c r="I1" s="87"/>
      <c r="J1" s="87"/>
      <c r="K1" s="87"/>
      <c r="L1" s="87"/>
    </row>
    <row r="2" spans="1:12" ht="22.2">
      <c r="A2" s="87"/>
      <c r="B2" s="87"/>
      <c r="C2" s="91"/>
      <c r="D2" s="87"/>
      <c r="E2" s="92" t="s">
        <v>388</v>
      </c>
      <c r="F2" s="91"/>
      <c r="G2" s="87"/>
      <c r="H2" s="87"/>
      <c r="I2" s="87"/>
      <c r="J2" s="87"/>
      <c r="K2" s="87"/>
      <c r="L2" s="87"/>
    </row>
    <row r="3" spans="1:12" ht="16.8" thickBot="1">
      <c r="A3" s="93"/>
      <c r="B3" s="93"/>
      <c r="C3" s="94"/>
      <c r="D3" s="93"/>
      <c r="E3" s="94" t="s">
        <v>389</v>
      </c>
      <c r="F3" s="94"/>
      <c r="G3" s="93"/>
      <c r="H3" s="93"/>
      <c r="I3" s="93"/>
      <c r="J3" s="93"/>
      <c r="K3" s="95"/>
      <c r="L3" s="95" t="s">
        <v>8</v>
      </c>
    </row>
    <row r="4" spans="1:12" ht="16.2" customHeight="1">
      <c r="A4" s="203" t="s">
        <v>62</v>
      </c>
      <c r="B4" s="206" t="s">
        <v>390</v>
      </c>
      <c r="C4" s="207"/>
      <c r="D4" s="207"/>
      <c r="E4" s="207"/>
      <c r="F4" s="207"/>
      <c r="G4" s="207"/>
      <c r="H4" s="207"/>
      <c r="I4" s="208"/>
      <c r="J4" s="209" t="s">
        <v>391</v>
      </c>
      <c r="K4" s="209" t="s">
        <v>392</v>
      </c>
      <c r="L4" s="212" t="s">
        <v>393</v>
      </c>
    </row>
    <row r="5" spans="1:12">
      <c r="A5" s="204"/>
      <c r="B5" s="201" t="s">
        <v>394</v>
      </c>
      <c r="C5" s="201" t="s">
        <v>395</v>
      </c>
      <c r="D5" s="201" t="s">
        <v>396</v>
      </c>
      <c r="E5" s="201" t="s">
        <v>397</v>
      </c>
      <c r="F5" s="201" t="s">
        <v>398</v>
      </c>
      <c r="G5" s="201" t="s">
        <v>399</v>
      </c>
      <c r="H5" s="201" t="s">
        <v>400</v>
      </c>
      <c r="I5" s="201" t="s">
        <v>401</v>
      </c>
      <c r="J5" s="210"/>
      <c r="K5" s="210"/>
      <c r="L5" s="213"/>
    </row>
    <row r="6" spans="1:12" ht="16.8" thickBot="1">
      <c r="A6" s="205"/>
      <c r="B6" s="202"/>
      <c r="C6" s="202"/>
      <c r="D6" s="202"/>
      <c r="E6" s="202"/>
      <c r="F6" s="202"/>
      <c r="G6" s="202"/>
      <c r="H6" s="202"/>
      <c r="I6" s="202"/>
      <c r="J6" s="211"/>
      <c r="K6" s="211"/>
      <c r="L6" s="214"/>
    </row>
    <row r="7" spans="1:12">
      <c r="A7" s="82" t="s">
        <v>402</v>
      </c>
      <c r="B7" s="61">
        <v>124045166</v>
      </c>
      <c r="C7" s="61">
        <v>2387512064</v>
      </c>
      <c r="D7" s="61">
        <v>3270217352</v>
      </c>
      <c r="E7" s="61">
        <v>305730507</v>
      </c>
      <c r="F7" s="61">
        <v>2493604789</v>
      </c>
      <c r="G7" s="61"/>
      <c r="H7" s="61"/>
      <c r="I7" s="61"/>
      <c r="J7" s="61"/>
      <c r="K7" s="61">
        <v>7318795123</v>
      </c>
      <c r="L7" s="96">
        <f t="shared" ref="L7:L20" si="0">SUM(B7:K7)</f>
        <v>15899905001</v>
      </c>
    </row>
    <row r="8" spans="1:12" ht="32.4">
      <c r="A8" s="97" t="s">
        <v>403</v>
      </c>
      <c r="B8" s="69">
        <v>101044214</v>
      </c>
      <c r="C8" s="69">
        <v>722525496</v>
      </c>
      <c r="D8" s="69">
        <v>2734156179</v>
      </c>
      <c r="E8" s="69">
        <v>277298048</v>
      </c>
      <c r="F8" s="69">
        <v>903154949</v>
      </c>
      <c r="G8" s="69"/>
      <c r="H8" s="69"/>
      <c r="I8" s="69"/>
      <c r="J8" s="69"/>
      <c r="K8" s="69">
        <v>3892166260</v>
      </c>
      <c r="L8" s="98">
        <f t="shared" si="0"/>
        <v>8630345146</v>
      </c>
    </row>
    <row r="9" spans="1:12" ht="32.4">
      <c r="A9" s="97" t="s">
        <v>404</v>
      </c>
      <c r="B9" s="69">
        <v>23000952</v>
      </c>
      <c r="C9" s="69">
        <v>1664986568</v>
      </c>
      <c r="D9" s="69">
        <v>536061173</v>
      </c>
      <c r="E9" s="69">
        <v>28432459</v>
      </c>
      <c r="F9" s="69">
        <v>1590449840</v>
      </c>
      <c r="G9" s="69"/>
      <c r="H9" s="69"/>
      <c r="I9" s="69"/>
      <c r="J9" s="69"/>
      <c r="K9" s="69">
        <v>3426628863</v>
      </c>
      <c r="L9" s="98">
        <f t="shared" si="0"/>
        <v>7269559855</v>
      </c>
    </row>
    <row r="10" spans="1:12" ht="32.4">
      <c r="A10" s="97" t="s">
        <v>405</v>
      </c>
      <c r="B10" s="69">
        <v>8023646</v>
      </c>
      <c r="C10" s="69">
        <v>108400</v>
      </c>
      <c r="D10" s="69">
        <v>135388733</v>
      </c>
      <c r="E10" s="69">
        <v>8423436</v>
      </c>
      <c r="F10" s="69">
        <v>55443461</v>
      </c>
      <c r="G10" s="69"/>
      <c r="H10" s="69"/>
      <c r="I10" s="69"/>
      <c r="J10" s="69"/>
      <c r="K10" s="69">
        <v>1313898</v>
      </c>
      <c r="L10" s="98">
        <f t="shared" si="0"/>
        <v>208701574</v>
      </c>
    </row>
    <row r="11" spans="1:12" ht="32.4">
      <c r="A11" s="97" t="s">
        <v>406</v>
      </c>
      <c r="B11" s="69"/>
      <c r="C11" s="69"/>
      <c r="D11" s="69">
        <v>593175</v>
      </c>
      <c r="E11" s="69"/>
      <c r="F11" s="69">
        <v>11348</v>
      </c>
      <c r="G11" s="69"/>
      <c r="H11" s="69"/>
      <c r="I11" s="69"/>
      <c r="J11" s="69"/>
      <c r="K11" s="69"/>
      <c r="L11" s="98">
        <f t="shared" si="0"/>
        <v>604523</v>
      </c>
    </row>
    <row r="12" spans="1:12">
      <c r="A12" s="97" t="s">
        <v>407</v>
      </c>
      <c r="B12" s="69"/>
      <c r="C12" s="69"/>
      <c r="D12" s="69">
        <v>103842</v>
      </c>
      <c r="E12" s="69"/>
      <c r="F12" s="69">
        <v>1685367</v>
      </c>
      <c r="G12" s="69"/>
      <c r="H12" s="69"/>
      <c r="I12" s="69"/>
      <c r="J12" s="69"/>
      <c r="K12" s="69"/>
      <c r="L12" s="98">
        <f t="shared" si="0"/>
        <v>1789209</v>
      </c>
    </row>
    <row r="13" spans="1:12" ht="32.4">
      <c r="A13" s="97" t="s">
        <v>408</v>
      </c>
      <c r="B13" s="69">
        <v>3612831</v>
      </c>
      <c r="C13" s="69">
        <v>45756346</v>
      </c>
      <c r="D13" s="69">
        <v>173477540</v>
      </c>
      <c r="E13" s="69">
        <v>8049090</v>
      </c>
      <c r="F13" s="69">
        <v>52682123</v>
      </c>
      <c r="G13" s="69"/>
      <c r="H13" s="69"/>
      <c r="I13" s="69"/>
      <c r="J13" s="69"/>
      <c r="K13" s="69">
        <v>134087124</v>
      </c>
      <c r="L13" s="98">
        <f t="shared" si="0"/>
        <v>417665054</v>
      </c>
    </row>
    <row r="14" spans="1:12" ht="32.4">
      <c r="A14" s="97" t="s">
        <v>409</v>
      </c>
      <c r="B14" s="69">
        <v>27411767</v>
      </c>
      <c r="C14" s="69">
        <v>1619338622</v>
      </c>
      <c r="D14" s="69">
        <v>497483033</v>
      </c>
      <c r="E14" s="69">
        <v>28806805</v>
      </c>
      <c r="F14" s="69">
        <v>1594885197</v>
      </c>
      <c r="G14" s="69"/>
      <c r="H14" s="69"/>
      <c r="I14" s="69"/>
      <c r="J14" s="69"/>
      <c r="K14" s="69">
        <v>3293855637</v>
      </c>
      <c r="L14" s="98">
        <f t="shared" si="0"/>
        <v>7061781061</v>
      </c>
    </row>
    <row r="15" spans="1:12">
      <c r="A15" s="97" t="s">
        <v>410</v>
      </c>
      <c r="B15" s="69">
        <v>3612831</v>
      </c>
      <c r="C15" s="69">
        <v>45756346</v>
      </c>
      <c r="D15" s="69">
        <v>173477540</v>
      </c>
      <c r="E15" s="69">
        <v>8049090</v>
      </c>
      <c r="F15" s="69">
        <v>52682123</v>
      </c>
      <c r="G15" s="69"/>
      <c r="H15" s="69"/>
      <c r="I15" s="69"/>
      <c r="J15" s="69"/>
      <c r="K15" s="69">
        <v>134087124</v>
      </c>
      <c r="L15" s="98">
        <f t="shared" si="0"/>
        <v>417665054</v>
      </c>
    </row>
    <row r="16" spans="1:12">
      <c r="A16" s="64" t="s">
        <v>411</v>
      </c>
      <c r="B16" s="65">
        <v>3324</v>
      </c>
      <c r="C16" s="65">
        <v>22138594</v>
      </c>
      <c r="D16" s="65">
        <v>123575421</v>
      </c>
      <c r="E16" s="65">
        <v>3806111</v>
      </c>
      <c r="F16" s="65">
        <v>22728768</v>
      </c>
      <c r="G16" s="65"/>
      <c r="H16" s="65"/>
      <c r="I16" s="65"/>
      <c r="J16" s="65"/>
      <c r="K16" s="65">
        <v>40263696</v>
      </c>
      <c r="L16" s="99">
        <f t="shared" si="0"/>
        <v>212515914</v>
      </c>
    </row>
    <row r="17" spans="1:12">
      <c r="A17" s="64" t="s">
        <v>412</v>
      </c>
      <c r="B17" s="65">
        <v>3480447</v>
      </c>
      <c r="C17" s="65">
        <v>22772748</v>
      </c>
      <c r="D17" s="65">
        <v>41759697</v>
      </c>
      <c r="E17" s="65">
        <v>3535349</v>
      </c>
      <c r="F17" s="65">
        <v>22953698</v>
      </c>
      <c r="G17" s="65"/>
      <c r="H17" s="65"/>
      <c r="I17" s="65"/>
      <c r="J17" s="65"/>
      <c r="K17" s="65">
        <v>91938648</v>
      </c>
      <c r="L17" s="99">
        <f t="shared" si="0"/>
        <v>186440587</v>
      </c>
    </row>
    <row r="18" spans="1:12">
      <c r="A18" s="64" t="s">
        <v>413</v>
      </c>
      <c r="B18" s="65"/>
      <c r="C18" s="65"/>
      <c r="D18" s="65">
        <v>265615</v>
      </c>
      <c r="E18" s="65">
        <v>3600</v>
      </c>
      <c r="F18" s="65">
        <v>18320</v>
      </c>
      <c r="G18" s="65"/>
      <c r="H18" s="65"/>
      <c r="I18" s="65"/>
      <c r="J18" s="65"/>
      <c r="K18" s="65"/>
      <c r="L18" s="99">
        <f t="shared" si="0"/>
        <v>287535</v>
      </c>
    </row>
    <row r="19" spans="1:12">
      <c r="A19" s="64" t="s">
        <v>414</v>
      </c>
      <c r="B19" s="65">
        <v>129060</v>
      </c>
      <c r="C19" s="65">
        <v>845004</v>
      </c>
      <c r="D19" s="65">
        <v>7876807</v>
      </c>
      <c r="E19" s="65">
        <v>704030</v>
      </c>
      <c r="F19" s="65">
        <v>6981337</v>
      </c>
      <c r="G19" s="65"/>
      <c r="H19" s="65"/>
      <c r="I19" s="65"/>
      <c r="J19" s="65"/>
      <c r="K19" s="65">
        <v>1884780</v>
      </c>
      <c r="L19" s="99">
        <f t="shared" si="0"/>
        <v>18421018</v>
      </c>
    </row>
    <row r="20" spans="1:12" ht="16.8" thickBot="1">
      <c r="A20" s="83" t="s">
        <v>415</v>
      </c>
      <c r="B20" s="84">
        <v>3612831</v>
      </c>
      <c r="C20" s="84">
        <v>45756346</v>
      </c>
      <c r="D20" s="84">
        <v>173477540</v>
      </c>
      <c r="E20" s="84">
        <v>8049090</v>
      </c>
      <c r="F20" s="84">
        <v>52682123</v>
      </c>
      <c r="G20" s="84"/>
      <c r="H20" s="84"/>
      <c r="I20" s="84"/>
      <c r="J20" s="84"/>
      <c r="K20" s="84">
        <v>134087124</v>
      </c>
      <c r="L20" s="100">
        <f t="shared" si="0"/>
        <v>417665054</v>
      </c>
    </row>
    <row r="21" spans="1:12">
      <c r="A21" s="171" t="s">
        <v>416</v>
      </c>
      <c r="B21" s="171"/>
      <c r="C21" s="171"/>
      <c r="D21" s="171"/>
      <c r="E21" s="171"/>
      <c r="F21" s="171"/>
      <c r="G21" s="171"/>
      <c r="H21" s="171"/>
      <c r="I21" s="171"/>
      <c r="J21" s="171"/>
      <c r="K21" s="171"/>
      <c r="L21" s="171"/>
    </row>
  </sheetData>
  <mergeCells count="14">
    <mergeCell ref="C5:C6"/>
    <mergeCell ref="D5:D6"/>
    <mergeCell ref="E5:E6"/>
    <mergeCell ref="F5:F6"/>
    <mergeCell ref="G5:G6"/>
    <mergeCell ref="H5:H6"/>
    <mergeCell ref="I5:I6"/>
    <mergeCell ref="A21:L21"/>
    <mergeCell ref="A4:A6"/>
    <mergeCell ref="B4:I4"/>
    <mergeCell ref="J4:J6"/>
    <mergeCell ref="K4:K6"/>
    <mergeCell ref="L4:L6"/>
    <mergeCell ref="B5:B6"/>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2" sqref="C2"/>
    </sheetView>
  </sheetViews>
  <sheetFormatPr defaultColWidth="9" defaultRowHeight="16.2"/>
  <cols>
    <col min="1" max="1" width="20.6640625" style="90" customWidth="1"/>
    <col min="2" max="4" width="17.6640625" style="90" customWidth="1"/>
    <col min="5" max="5" width="27.44140625" style="90" customWidth="1"/>
    <col min="6" max="16384" width="9" style="90"/>
  </cols>
  <sheetData>
    <row r="1" spans="1:5" ht="22.2">
      <c r="A1" s="101"/>
      <c r="B1" s="101"/>
      <c r="C1" s="7" t="s">
        <v>387</v>
      </c>
      <c r="D1" s="101"/>
      <c r="E1" s="101"/>
    </row>
    <row r="2" spans="1:5" ht="22.2">
      <c r="A2" s="101"/>
      <c r="B2" s="101"/>
      <c r="C2" s="8" t="s">
        <v>417</v>
      </c>
      <c r="D2" s="101"/>
      <c r="E2" s="101"/>
    </row>
    <row r="3" spans="1:5" ht="16.8" thickBot="1">
      <c r="A3" s="101"/>
      <c r="B3" s="101"/>
      <c r="C3" s="102" t="s">
        <v>389</v>
      </c>
      <c r="D3" s="101"/>
      <c r="E3" s="2" t="s">
        <v>12</v>
      </c>
    </row>
    <row r="4" spans="1:5" ht="16.8" thickBot="1">
      <c r="A4" s="103" t="s">
        <v>62</v>
      </c>
      <c r="B4" s="104" t="s">
        <v>87</v>
      </c>
      <c r="C4" s="104" t="s">
        <v>418</v>
      </c>
      <c r="D4" s="104" t="s">
        <v>419</v>
      </c>
      <c r="E4" s="105" t="s">
        <v>420</v>
      </c>
    </row>
    <row r="5" spans="1:5" ht="97.2">
      <c r="A5" s="82" t="s">
        <v>421</v>
      </c>
      <c r="B5" s="61">
        <v>86252000</v>
      </c>
      <c r="C5" s="61">
        <v>161428381</v>
      </c>
      <c r="D5" s="61">
        <f>C5-B5</f>
        <v>75176381</v>
      </c>
      <c r="E5" s="63" t="s">
        <v>422</v>
      </c>
    </row>
    <row r="6" spans="1:5" ht="16.8" thickBot="1">
      <c r="A6" s="83" t="s">
        <v>423</v>
      </c>
      <c r="B6" s="84">
        <v>86252000</v>
      </c>
      <c r="C6" s="84">
        <v>161428381</v>
      </c>
      <c r="D6" s="84">
        <f>C6-B6</f>
        <v>75176381</v>
      </c>
      <c r="E6" s="86" t="s">
        <v>286</v>
      </c>
    </row>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C2" sqref="C2"/>
    </sheetView>
  </sheetViews>
  <sheetFormatPr defaultColWidth="9" defaultRowHeight="16.2"/>
  <cols>
    <col min="1" max="1" width="21.44140625" style="101" customWidth="1"/>
    <col min="2" max="9" width="17.6640625" style="101" customWidth="1"/>
    <col min="10" max="10" width="24.109375" style="101" customWidth="1"/>
    <col min="11" max="16384" width="9" style="90"/>
  </cols>
  <sheetData>
    <row r="1" spans="1:10" ht="22.2">
      <c r="A1" s="106"/>
      <c r="B1" s="106"/>
      <c r="C1" s="7" t="s">
        <v>387</v>
      </c>
      <c r="D1" s="106"/>
      <c r="E1" s="106"/>
      <c r="F1" s="106"/>
      <c r="G1" s="106"/>
      <c r="H1" s="106"/>
      <c r="I1" s="106"/>
      <c r="J1" s="106"/>
    </row>
    <row r="2" spans="1:10" ht="22.2">
      <c r="A2" s="106"/>
      <c r="B2" s="106"/>
      <c r="C2" s="8" t="s">
        <v>424</v>
      </c>
      <c r="D2" s="106"/>
      <c r="E2" s="3"/>
      <c r="F2" s="3"/>
      <c r="G2" s="106"/>
      <c r="H2" s="106"/>
      <c r="I2" s="106"/>
      <c r="J2" s="106"/>
    </row>
    <row r="3" spans="1:10" ht="16.8" thickBot="1">
      <c r="A3" s="6"/>
      <c r="B3" s="9"/>
      <c r="C3" s="102" t="s">
        <v>389</v>
      </c>
      <c r="D3" s="9"/>
      <c r="E3" s="102"/>
      <c r="F3" s="102"/>
      <c r="G3" s="9"/>
      <c r="H3" s="9"/>
      <c r="I3" s="9"/>
      <c r="J3" s="2" t="s">
        <v>12</v>
      </c>
    </row>
    <row r="4" spans="1:10">
      <c r="A4" s="172" t="s">
        <v>279</v>
      </c>
      <c r="B4" s="186" t="s">
        <v>425</v>
      </c>
      <c r="C4" s="186"/>
      <c r="D4" s="186"/>
      <c r="E4" s="186"/>
      <c r="F4" s="186"/>
      <c r="G4" s="186" t="s">
        <v>281</v>
      </c>
      <c r="H4" s="186" t="s">
        <v>426</v>
      </c>
      <c r="I4" s="186" t="s">
        <v>427</v>
      </c>
      <c r="J4" s="188" t="s">
        <v>283</v>
      </c>
    </row>
    <row r="5" spans="1:10">
      <c r="A5" s="216"/>
      <c r="B5" s="215" t="s">
        <v>428</v>
      </c>
      <c r="C5" s="215" t="s">
        <v>429</v>
      </c>
      <c r="D5" s="218" t="s">
        <v>430</v>
      </c>
      <c r="E5" s="215" t="s">
        <v>431</v>
      </c>
      <c r="F5" s="215" t="s">
        <v>432</v>
      </c>
      <c r="G5" s="215"/>
      <c r="H5" s="215"/>
      <c r="I5" s="215"/>
      <c r="J5" s="217"/>
    </row>
    <row r="6" spans="1:10" ht="16.8" thickBot="1">
      <c r="A6" s="174"/>
      <c r="B6" s="187"/>
      <c r="C6" s="187"/>
      <c r="D6" s="193"/>
      <c r="E6" s="187"/>
      <c r="F6" s="187"/>
      <c r="G6" s="187"/>
      <c r="H6" s="187"/>
      <c r="I6" s="187"/>
      <c r="J6" s="194"/>
    </row>
    <row r="7" spans="1:10" ht="32.4">
      <c r="A7" s="107" t="s">
        <v>433</v>
      </c>
      <c r="B7" s="108"/>
      <c r="C7" s="108">
        <v>203136000</v>
      </c>
      <c r="D7" s="108">
        <v>13788000</v>
      </c>
      <c r="E7" s="108"/>
      <c r="F7" s="108">
        <f t="shared" ref="F7:F20" si="0">B7+C7+D7+E7</f>
        <v>216924000</v>
      </c>
      <c r="G7" s="108">
        <v>208357438</v>
      </c>
      <c r="H7" s="108">
        <f t="shared" ref="H7:H20" si="1">G7-F7</f>
        <v>-8566562</v>
      </c>
      <c r="I7" s="108"/>
      <c r="J7" s="109"/>
    </row>
    <row r="8" spans="1:10">
      <c r="A8" s="110" t="s">
        <v>434</v>
      </c>
      <c r="B8" s="65"/>
      <c r="C8" s="65">
        <v>4500000</v>
      </c>
      <c r="D8" s="65"/>
      <c r="E8" s="65">
        <v>3524000</v>
      </c>
      <c r="F8" s="65">
        <f t="shared" si="0"/>
        <v>8024000</v>
      </c>
      <c r="G8" s="65">
        <v>8023646</v>
      </c>
      <c r="H8" s="65">
        <f t="shared" si="1"/>
        <v>-354</v>
      </c>
      <c r="I8" s="65"/>
      <c r="J8" s="111"/>
    </row>
    <row r="9" spans="1:10">
      <c r="A9" s="64" t="s">
        <v>435</v>
      </c>
      <c r="B9" s="65"/>
      <c r="C9" s="65">
        <v>4500000</v>
      </c>
      <c r="D9" s="65"/>
      <c r="E9" s="65">
        <v>3524000</v>
      </c>
      <c r="F9" s="65">
        <f t="shared" si="0"/>
        <v>8024000</v>
      </c>
      <c r="G9" s="65">
        <v>8023646</v>
      </c>
      <c r="H9" s="65">
        <f t="shared" si="1"/>
        <v>-354</v>
      </c>
      <c r="I9" s="65"/>
      <c r="J9" s="111"/>
    </row>
    <row r="10" spans="1:10">
      <c r="A10" s="110" t="s">
        <v>436</v>
      </c>
      <c r="B10" s="65"/>
      <c r="C10" s="65">
        <v>7740000</v>
      </c>
      <c r="D10" s="65"/>
      <c r="E10" s="65">
        <v>163000</v>
      </c>
      <c r="F10" s="65">
        <f t="shared" si="0"/>
        <v>7903000</v>
      </c>
      <c r="G10" s="65">
        <v>262871</v>
      </c>
      <c r="H10" s="65">
        <f t="shared" si="1"/>
        <v>-7640129</v>
      </c>
      <c r="I10" s="65"/>
      <c r="J10" s="111"/>
    </row>
    <row r="11" spans="1:10">
      <c r="A11" s="64" t="s">
        <v>437</v>
      </c>
      <c r="B11" s="65"/>
      <c r="C11" s="65">
        <v>7740000</v>
      </c>
      <c r="D11" s="65"/>
      <c r="E11" s="65">
        <v>163000</v>
      </c>
      <c r="F11" s="65">
        <f t="shared" si="0"/>
        <v>7903000</v>
      </c>
      <c r="G11" s="65">
        <v>108400</v>
      </c>
      <c r="H11" s="65">
        <f t="shared" si="1"/>
        <v>-7794600</v>
      </c>
      <c r="I11" s="65"/>
      <c r="J11" s="111"/>
    </row>
    <row r="12" spans="1:10" ht="32.4">
      <c r="A12" s="64" t="s">
        <v>438</v>
      </c>
      <c r="B12" s="65"/>
      <c r="C12" s="65"/>
      <c r="D12" s="65"/>
      <c r="E12" s="65"/>
      <c r="F12" s="65">
        <f t="shared" si="0"/>
        <v>0</v>
      </c>
      <c r="G12" s="65">
        <v>154471</v>
      </c>
      <c r="H12" s="65">
        <f t="shared" si="1"/>
        <v>154471</v>
      </c>
      <c r="I12" s="65"/>
      <c r="J12" s="111"/>
    </row>
    <row r="13" spans="1:10" ht="50.4">
      <c r="A13" s="110" t="s">
        <v>439</v>
      </c>
      <c r="B13" s="65"/>
      <c r="C13" s="65">
        <v>124662000</v>
      </c>
      <c r="D13" s="65">
        <v>10788000</v>
      </c>
      <c r="E13" s="65">
        <v>-197000</v>
      </c>
      <c r="F13" s="65">
        <f t="shared" si="0"/>
        <v>135253000</v>
      </c>
      <c r="G13" s="65">
        <v>135252019</v>
      </c>
      <c r="H13" s="65">
        <f t="shared" si="1"/>
        <v>-981</v>
      </c>
      <c r="I13" s="65"/>
      <c r="J13" s="111" t="s">
        <v>440</v>
      </c>
    </row>
    <row r="14" spans="1:10">
      <c r="A14" s="64" t="s">
        <v>441</v>
      </c>
      <c r="B14" s="65"/>
      <c r="C14" s="65">
        <v>124662000</v>
      </c>
      <c r="D14" s="65">
        <v>10788000</v>
      </c>
      <c r="E14" s="65">
        <v>-197000</v>
      </c>
      <c r="F14" s="65">
        <f t="shared" si="0"/>
        <v>135253000</v>
      </c>
      <c r="G14" s="65">
        <v>134825639</v>
      </c>
      <c r="H14" s="65">
        <f t="shared" si="1"/>
        <v>-427361</v>
      </c>
      <c r="I14" s="65"/>
      <c r="J14" s="111"/>
    </row>
    <row r="15" spans="1:10" ht="32.4">
      <c r="A15" s="64" t="s">
        <v>442</v>
      </c>
      <c r="B15" s="65"/>
      <c r="C15" s="65"/>
      <c r="D15" s="65"/>
      <c r="E15" s="65"/>
      <c r="F15" s="65">
        <f t="shared" si="0"/>
        <v>0</v>
      </c>
      <c r="G15" s="65">
        <v>426380</v>
      </c>
      <c r="H15" s="65">
        <f t="shared" si="1"/>
        <v>426380</v>
      </c>
      <c r="I15" s="65"/>
      <c r="J15" s="111"/>
    </row>
    <row r="16" spans="1:10">
      <c r="A16" s="110" t="s">
        <v>443</v>
      </c>
      <c r="B16" s="65"/>
      <c r="C16" s="65">
        <v>9314000</v>
      </c>
      <c r="D16" s="65"/>
      <c r="E16" s="65">
        <v>21000</v>
      </c>
      <c r="F16" s="65">
        <f t="shared" si="0"/>
        <v>9335000</v>
      </c>
      <c r="G16" s="65">
        <v>8411488</v>
      </c>
      <c r="H16" s="65">
        <f t="shared" si="1"/>
        <v>-923512</v>
      </c>
      <c r="I16" s="65"/>
      <c r="J16" s="111"/>
    </row>
    <row r="17" spans="1:10">
      <c r="A17" s="64" t="s">
        <v>444</v>
      </c>
      <c r="B17" s="65"/>
      <c r="C17" s="65">
        <v>9314000</v>
      </c>
      <c r="D17" s="65"/>
      <c r="E17" s="65">
        <v>21000</v>
      </c>
      <c r="F17" s="65">
        <f t="shared" si="0"/>
        <v>9335000</v>
      </c>
      <c r="G17" s="65">
        <v>8411488</v>
      </c>
      <c r="H17" s="65">
        <f t="shared" si="1"/>
        <v>-923512</v>
      </c>
      <c r="I17" s="65"/>
      <c r="J17" s="111"/>
    </row>
    <row r="18" spans="1:10">
      <c r="A18" s="110" t="s">
        <v>445</v>
      </c>
      <c r="B18" s="65"/>
      <c r="C18" s="65">
        <v>56920000</v>
      </c>
      <c r="D18" s="65">
        <v>3000000</v>
      </c>
      <c r="E18" s="65">
        <v>-3511000</v>
      </c>
      <c r="F18" s="65">
        <f t="shared" si="0"/>
        <v>56409000</v>
      </c>
      <c r="G18" s="65">
        <v>56407414</v>
      </c>
      <c r="H18" s="65">
        <f t="shared" si="1"/>
        <v>-1586</v>
      </c>
      <c r="I18" s="65"/>
      <c r="J18" s="111"/>
    </row>
    <row r="19" spans="1:10">
      <c r="A19" s="64" t="s">
        <v>446</v>
      </c>
      <c r="B19" s="65"/>
      <c r="C19" s="65">
        <v>56920000</v>
      </c>
      <c r="D19" s="65">
        <v>3000000</v>
      </c>
      <c r="E19" s="65">
        <v>-3511000</v>
      </c>
      <c r="F19" s="65">
        <f t="shared" si="0"/>
        <v>56409000</v>
      </c>
      <c r="G19" s="65">
        <v>55179351</v>
      </c>
      <c r="H19" s="65">
        <f t="shared" si="1"/>
        <v>-1229649</v>
      </c>
      <c r="I19" s="65"/>
      <c r="J19" s="111"/>
    </row>
    <row r="20" spans="1:10" ht="32.4">
      <c r="A20" s="64" t="s">
        <v>447</v>
      </c>
      <c r="B20" s="65"/>
      <c r="C20" s="65"/>
      <c r="D20" s="65"/>
      <c r="E20" s="65"/>
      <c r="F20" s="65">
        <f t="shared" si="0"/>
        <v>0</v>
      </c>
      <c r="G20" s="65">
        <v>1228063</v>
      </c>
      <c r="H20" s="65">
        <f t="shared" si="1"/>
        <v>1228063</v>
      </c>
      <c r="I20" s="65"/>
      <c r="J20" s="111"/>
    </row>
    <row r="21" spans="1:10">
      <c r="A21" s="112"/>
      <c r="B21" s="113"/>
      <c r="C21" s="113"/>
      <c r="D21" s="113"/>
      <c r="E21" s="113"/>
      <c r="F21" s="113"/>
      <c r="G21" s="113"/>
      <c r="H21" s="113"/>
      <c r="I21" s="113"/>
      <c r="J21" s="114"/>
    </row>
    <row r="22" spans="1:10">
      <c r="A22" s="110" t="s">
        <v>448</v>
      </c>
      <c r="B22" s="65"/>
      <c r="C22" s="65">
        <v>203136000</v>
      </c>
      <c r="D22" s="65">
        <v>13788000</v>
      </c>
      <c r="E22" s="65"/>
      <c r="F22" s="65">
        <f>B22+C22+D22+E22</f>
        <v>216924000</v>
      </c>
      <c r="G22" s="65">
        <v>208357438</v>
      </c>
      <c r="H22" s="65">
        <f>G22-F22</f>
        <v>-8566562</v>
      </c>
      <c r="I22" s="65"/>
      <c r="J22" s="111"/>
    </row>
    <row r="23" spans="1:10">
      <c r="A23" s="112"/>
      <c r="B23" s="113"/>
      <c r="C23" s="113"/>
      <c r="D23" s="113"/>
      <c r="E23" s="113"/>
      <c r="F23" s="113"/>
      <c r="G23" s="113"/>
      <c r="H23" s="113"/>
      <c r="I23" s="113"/>
      <c r="J23" s="114"/>
    </row>
    <row r="24" spans="1:10">
      <c r="A24" s="110" t="s">
        <v>449</v>
      </c>
      <c r="B24" s="65"/>
      <c r="C24" s="65"/>
      <c r="D24" s="65"/>
      <c r="E24" s="65"/>
      <c r="F24" s="65"/>
      <c r="G24" s="65"/>
      <c r="H24" s="65"/>
      <c r="I24" s="65"/>
      <c r="J24" s="111"/>
    </row>
    <row r="25" spans="1:10" ht="32.4">
      <c r="A25" s="110" t="s">
        <v>433</v>
      </c>
      <c r="B25" s="65"/>
      <c r="C25" s="65">
        <v>72927000</v>
      </c>
      <c r="D25" s="65">
        <v>8453000</v>
      </c>
      <c r="E25" s="65"/>
      <c r="F25" s="65">
        <f t="shared" ref="F25:F37" si="2">B25+C25+D25+E25</f>
        <v>81380000</v>
      </c>
      <c r="G25" s="65">
        <v>80454599</v>
      </c>
      <c r="H25" s="65">
        <f t="shared" ref="H25:H37" si="3">G25-F25</f>
        <v>-925401</v>
      </c>
      <c r="I25" s="65"/>
      <c r="J25" s="111"/>
    </row>
    <row r="26" spans="1:10">
      <c r="A26" s="110" t="s">
        <v>434</v>
      </c>
      <c r="B26" s="65"/>
      <c r="C26" s="65">
        <v>4500000</v>
      </c>
      <c r="D26" s="65"/>
      <c r="E26" s="65">
        <v>3524000</v>
      </c>
      <c r="F26" s="65">
        <f t="shared" si="2"/>
        <v>8024000</v>
      </c>
      <c r="G26" s="65">
        <v>8023646</v>
      </c>
      <c r="H26" s="65">
        <f t="shared" si="3"/>
        <v>-354</v>
      </c>
      <c r="I26" s="65"/>
      <c r="J26" s="111"/>
    </row>
    <row r="27" spans="1:10">
      <c r="A27" s="64" t="s">
        <v>435</v>
      </c>
      <c r="B27" s="65"/>
      <c r="C27" s="65">
        <v>4500000</v>
      </c>
      <c r="D27" s="65"/>
      <c r="E27" s="65">
        <v>3524000</v>
      </c>
      <c r="F27" s="65">
        <f t="shared" si="2"/>
        <v>8024000</v>
      </c>
      <c r="G27" s="65">
        <v>8023646</v>
      </c>
      <c r="H27" s="65">
        <f t="shared" si="3"/>
        <v>-354</v>
      </c>
      <c r="I27" s="65"/>
      <c r="J27" s="111"/>
    </row>
    <row r="28" spans="1:10">
      <c r="A28" s="110" t="s">
        <v>436</v>
      </c>
      <c r="B28" s="65"/>
      <c r="C28" s="65"/>
      <c r="D28" s="65"/>
      <c r="E28" s="65">
        <v>163000</v>
      </c>
      <c r="F28" s="65">
        <f t="shared" si="2"/>
        <v>163000</v>
      </c>
      <c r="G28" s="65">
        <v>162871</v>
      </c>
      <c r="H28" s="65">
        <f t="shared" si="3"/>
        <v>-129</v>
      </c>
      <c r="I28" s="65"/>
      <c r="J28" s="111"/>
    </row>
    <row r="29" spans="1:10">
      <c r="A29" s="64" t="s">
        <v>437</v>
      </c>
      <c r="B29" s="65"/>
      <c r="C29" s="65"/>
      <c r="D29" s="65"/>
      <c r="E29" s="65">
        <v>163000</v>
      </c>
      <c r="F29" s="65">
        <f t="shared" si="2"/>
        <v>163000</v>
      </c>
      <c r="G29" s="65">
        <v>108400</v>
      </c>
      <c r="H29" s="65">
        <f t="shared" si="3"/>
        <v>-54600</v>
      </c>
      <c r="I29" s="65"/>
      <c r="J29" s="111"/>
    </row>
    <row r="30" spans="1:10" ht="32.4">
      <c r="A30" s="64" t="s">
        <v>438</v>
      </c>
      <c r="B30" s="65"/>
      <c r="C30" s="65"/>
      <c r="D30" s="65"/>
      <c r="E30" s="65"/>
      <c r="F30" s="65">
        <f t="shared" si="2"/>
        <v>0</v>
      </c>
      <c r="G30" s="65">
        <v>54471</v>
      </c>
      <c r="H30" s="65">
        <f t="shared" si="3"/>
        <v>54471</v>
      </c>
      <c r="I30" s="65"/>
      <c r="J30" s="111"/>
    </row>
    <row r="31" spans="1:10">
      <c r="A31" s="110" t="s">
        <v>439</v>
      </c>
      <c r="B31" s="65"/>
      <c r="C31" s="65">
        <v>39895000</v>
      </c>
      <c r="D31" s="65">
        <v>5453000</v>
      </c>
      <c r="E31" s="65">
        <v>-2926000</v>
      </c>
      <c r="F31" s="65">
        <f t="shared" si="2"/>
        <v>42422000</v>
      </c>
      <c r="G31" s="65">
        <v>42421189</v>
      </c>
      <c r="H31" s="65">
        <f t="shared" si="3"/>
        <v>-811</v>
      </c>
      <c r="I31" s="65"/>
      <c r="J31" s="111"/>
    </row>
    <row r="32" spans="1:10">
      <c r="A32" s="64" t="s">
        <v>441</v>
      </c>
      <c r="B32" s="65"/>
      <c r="C32" s="65">
        <v>39895000</v>
      </c>
      <c r="D32" s="65">
        <v>5453000</v>
      </c>
      <c r="E32" s="65">
        <v>-2926000</v>
      </c>
      <c r="F32" s="65">
        <f t="shared" si="2"/>
        <v>42422000</v>
      </c>
      <c r="G32" s="65">
        <v>42421189</v>
      </c>
      <c r="H32" s="65">
        <f t="shared" si="3"/>
        <v>-811</v>
      </c>
      <c r="I32" s="65"/>
      <c r="J32" s="111"/>
    </row>
    <row r="33" spans="1:10">
      <c r="A33" s="110" t="s">
        <v>443</v>
      </c>
      <c r="B33" s="65"/>
      <c r="C33" s="65">
        <v>8314000</v>
      </c>
      <c r="D33" s="65"/>
      <c r="E33" s="65">
        <v>-2015000</v>
      </c>
      <c r="F33" s="65">
        <f t="shared" si="2"/>
        <v>6299000</v>
      </c>
      <c r="G33" s="65">
        <v>5375602</v>
      </c>
      <c r="H33" s="65">
        <f t="shared" si="3"/>
        <v>-923398</v>
      </c>
      <c r="I33" s="65"/>
      <c r="J33" s="111"/>
    </row>
    <row r="34" spans="1:10">
      <c r="A34" s="64" t="s">
        <v>444</v>
      </c>
      <c r="B34" s="65"/>
      <c r="C34" s="65">
        <v>8314000</v>
      </c>
      <c r="D34" s="65"/>
      <c r="E34" s="65">
        <v>-2015000</v>
      </c>
      <c r="F34" s="65">
        <f t="shared" si="2"/>
        <v>6299000</v>
      </c>
      <c r="G34" s="65">
        <v>5375602</v>
      </c>
      <c r="H34" s="65">
        <f t="shared" si="3"/>
        <v>-923398</v>
      </c>
      <c r="I34" s="65"/>
      <c r="J34" s="111"/>
    </row>
    <row r="35" spans="1:10">
      <c r="A35" s="110" t="s">
        <v>445</v>
      </c>
      <c r="B35" s="65"/>
      <c r="C35" s="65">
        <v>20218000</v>
      </c>
      <c r="D35" s="65">
        <v>3000000</v>
      </c>
      <c r="E35" s="65">
        <v>1254000</v>
      </c>
      <c r="F35" s="65">
        <f t="shared" si="2"/>
        <v>24472000</v>
      </c>
      <c r="G35" s="65">
        <v>24471291</v>
      </c>
      <c r="H35" s="65">
        <f t="shared" si="3"/>
        <v>-709</v>
      </c>
      <c r="I35" s="65"/>
      <c r="J35" s="111"/>
    </row>
    <row r="36" spans="1:10">
      <c r="A36" s="64" t="s">
        <v>446</v>
      </c>
      <c r="B36" s="65"/>
      <c r="C36" s="65">
        <v>20218000</v>
      </c>
      <c r="D36" s="65">
        <v>3000000</v>
      </c>
      <c r="E36" s="65">
        <v>1254000</v>
      </c>
      <c r="F36" s="65">
        <f t="shared" si="2"/>
        <v>24472000</v>
      </c>
      <c r="G36" s="65">
        <v>24429557</v>
      </c>
      <c r="H36" s="65">
        <f t="shared" si="3"/>
        <v>-42443</v>
      </c>
      <c r="I36" s="65"/>
      <c r="J36" s="111"/>
    </row>
    <row r="37" spans="1:10" ht="32.4">
      <c r="A37" s="64" t="s">
        <v>447</v>
      </c>
      <c r="B37" s="65"/>
      <c r="C37" s="65"/>
      <c r="D37" s="65"/>
      <c r="E37" s="65"/>
      <c r="F37" s="65">
        <f t="shared" si="2"/>
        <v>0</v>
      </c>
      <c r="G37" s="65">
        <v>41734</v>
      </c>
      <c r="H37" s="65">
        <f t="shared" si="3"/>
        <v>41734</v>
      </c>
      <c r="I37" s="65"/>
      <c r="J37" s="111"/>
    </row>
    <row r="38" spans="1:10">
      <c r="A38" s="112"/>
      <c r="B38" s="113"/>
      <c r="C38" s="113"/>
      <c r="D38" s="113"/>
      <c r="E38" s="113"/>
      <c r="F38" s="113"/>
      <c r="G38" s="113"/>
      <c r="H38" s="113"/>
      <c r="I38" s="113"/>
      <c r="J38" s="114"/>
    </row>
    <row r="39" spans="1:10">
      <c r="A39" s="110" t="s">
        <v>448</v>
      </c>
      <c r="B39" s="65"/>
      <c r="C39" s="65">
        <v>72927000</v>
      </c>
      <c r="D39" s="65">
        <v>8453000</v>
      </c>
      <c r="E39" s="65"/>
      <c r="F39" s="65">
        <f>B39+C39+D39+E39</f>
        <v>81380000</v>
      </c>
      <c r="G39" s="65">
        <v>80454599</v>
      </c>
      <c r="H39" s="65">
        <f>G39-F39</f>
        <v>-925401</v>
      </c>
      <c r="I39" s="65"/>
      <c r="J39" s="111"/>
    </row>
    <row r="40" spans="1:10">
      <c r="A40" s="112"/>
      <c r="B40" s="113"/>
      <c r="C40" s="113"/>
      <c r="D40" s="113"/>
      <c r="E40" s="113"/>
      <c r="F40" s="113"/>
      <c r="G40" s="113"/>
      <c r="H40" s="113"/>
      <c r="I40" s="113"/>
      <c r="J40" s="114"/>
    </row>
    <row r="41" spans="1:10">
      <c r="A41" s="110" t="s">
        <v>450</v>
      </c>
      <c r="B41" s="65"/>
      <c r="C41" s="65"/>
      <c r="D41" s="65"/>
      <c r="E41" s="65"/>
      <c r="F41" s="65"/>
      <c r="G41" s="65"/>
      <c r="H41" s="65"/>
      <c r="I41" s="65"/>
      <c r="J41" s="111"/>
    </row>
    <row r="42" spans="1:10" ht="32.4">
      <c r="A42" s="110" t="s">
        <v>433</v>
      </c>
      <c r="B42" s="65"/>
      <c r="C42" s="65">
        <v>130209000</v>
      </c>
      <c r="D42" s="65">
        <v>5335000</v>
      </c>
      <c r="E42" s="65"/>
      <c r="F42" s="65">
        <f t="shared" ref="F42:F53" si="4">B42+C42+D42+E42</f>
        <v>135544000</v>
      </c>
      <c r="G42" s="65">
        <v>127902839</v>
      </c>
      <c r="H42" s="65">
        <f t="shared" ref="H42:H53" si="5">G42-F42</f>
        <v>-7641161</v>
      </c>
      <c r="I42" s="65"/>
      <c r="J42" s="111"/>
    </row>
    <row r="43" spans="1:10">
      <c r="A43" s="110" t="s">
        <v>436</v>
      </c>
      <c r="B43" s="65"/>
      <c r="C43" s="65">
        <v>7740000</v>
      </c>
      <c r="D43" s="65"/>
      <c r="E43" s="65"/>
      <c r="F43" s="65">
        <f t="shared" si="4"/>
        <v>7740000</v>
      </c>
      <c r="G43" s="65">
        <v>100000</v>
      </c>
      <c r="H43" s="65">
        <f t="shared" si="5"/>
        <v>-7640000</v>
      </c>
      <c r="I43" s="65"/>
      <c r="J43" s="111"/>
    </row>
    <row r="44" spans="1:10">
      <c r="A44" s="64" t="s">
        <v>437</v>
      </c>
      <c r="B44" s="65"/>
      <c r="C44" s="65">
        <v>7740000</v>
      </c>
      <c r="D44" s="65"/>
      <c r="E44" s="65"/>
      <c r="F44" s="65">
        <f t="shared" si="4"/>
        <v>7740000</v>
      </c>
      <c r="G44" s="65"/>
      <c r="H44" s="65">
        <f t="shared" si="5"/>
        <v>-7740000</v>
      </c>
      <c r="I44" s="65"/>
      <c r="J44" s="111"/>
    </row>
    <row r="45" spans="1:10" ht="32.4">
      <c r="A45" s="64" t="s">
        <v>438</v>
      </c>
      <c r="B45" s="65"/>
      <c r="C45" s="65"/>
      <c r="D45" s="65"/>
      <c r="E45" s="65"/>
      <c r="F45" s="65">
        <f t="shared" si="4"/>
        <v>0</v>
      </c>
      <c r="G45" s="65">
        <v>100000</v>
      </c>
      <c r="H45" s="65">
        <f t="shared" si="5"/>
        <v>100000</v>
      </c>
      <c r="I45" s="65"/>
      <c r="J45" s="111"/>
    </row>
    <row r="46" spans="1:10" ht="50.4">
      <c r="A46" s="110" t="s">
        <v>439</v>
      </c>
      <c r="B46" s="65"/>
      <c r="C46" s="65">
        <v>84767000</v>
      </c>
      <c r="D46" s="65">
        <v>5335000</v>
      </c>
      <c r="E46" s="65">
        <v>2729000</v>
      </c>
      <c r="F46" s="65">
        <f t="shared" si="4"/>
        <v>92831000</v>
      </c>
      <c r="G46" s="65">
        <v>92830830</v>
      </c>
      <c r="H46" s="65">
        <f t="shared" si="5"/>
        <v>-170</v>
      </c>
      <c r="I46" s="65"/>
      <c r="J46" s="111" t="s">
        <v>440</v>
      </c>
    </row>
    <row r="47" spans="1:10">
      <c r="A47" s="64" t="s">
        <v>441</v>
      </c>
      <c r="B47" s="65"/>
      <c r="C47" s="65">
        <v>84767000</v>
      </c>
      <c r="D47" s="65">
        <v>5335000</v>
      </c>
      <c r="E47" s="65">
        <v>2729000</v>
      </c>
      <c r="F47" s="65">
        <f t="shared" si="4"/>
        <v>92831000</v>
      </c>
      <c r="G47" s="65">
        <v>92404450</v>
      </c>
      <c r="H47" s="65">
        <f t="shared" si="5"/>
        <v>-426550</v>
      </c>
      <c r="I47" s="65"/>
      <c r="J47" s="111"/>
    </row>
    <row r="48" spans="1:10" ht="32.4">
      <c r="A48" s="64" t="s">
        <v>442</v>
      </c>
      <c r="B48" s="65"/>
      <c r="C48" s="65"/>
      <c r="D48" s="65"/>
      <c r="E48" s="65"/>
      <c r="F48" s="65">
        <f t="shared" si="4"/>
        <v>0</v>
      </c>
      <c r="G48" s="65">
        <v>426380</v>
      </c>
      <c r="H48" s="65">
        <f t="shared" si="5"/>
        <v>426380</v>
      </c>
      <c r="I48" s="65"/>
      <c r="J48" s="111"/>
    </row>
    <row r="49" spans="1:10">
      <c r="A49" s="110" t="s">
        <v>443</v>
      </c>
      <c r="B49" s="65"/>
      <c r="C49" s="65">
        <v>1000000</v>
      </c>
      <c r="D49" s="65"/>
      <c r="E49" s="65">
        <v>2036000</v>
      </c>
      <c r="F49" s="65">
        <f t="shared" si="4"/>
        <v>3036000</v>
      </c>
      <c r="G49" s="65">
        <v>3035886</v>
      </c>
      <c r="H49" s="65">
        <f t="shared" si="5"/>
        <v>-114</v>
      </c>
      <c r="I49" s="65"/>
      <c r="J49" s="111"/>
    </row>
    <row r="50" spans="1:10">
      <c r="A50" s="64" t="s">
        <v>444</v>
      </c>
      <c r="B50" s="65"/>
      <c r="C50" s="65">
        <v>1000000</v>
      </c>
      <c r="D50" s="65"/>
      <c r="E50" s="65">
        <v>2036000</v>
      </c>
      <c r="F50" s="65">
        <f t="shared" si="4"/>
        <v>3036000</v>
      </c>
      <c r="G50" s="65">
        <v>3035886</v>
      </c>
      <c r="H50" s="65">
        <f t="shared" si="5"/>
        <v>-114</v>
      </c>
      <c r="I50" s="65"/>
      <c r="J50" s="111"/>
    </row>
    <row r="51" spans="1:10">
      <c r="A51" s="110" t="s">
        <v>445</v>
      </c>
      <c r="B51" s="65"/>
      <c r="C51" s="65">
        <v>36702000</v>
      </c>
      <c r="D51" s="65"/>
      <c r="E51" s="65">
        <v>-4765000</v>
      </c>
      <c r="F51" s="65">
        <f t="shared" si="4"/>
        <v>31937000</v>
      </c>
      <c r="G51" s="65">
        <v>31936123</v>
      </c>
      <c r="H51" s="65">
        <f t="shared" si="5"/>
        <v>-877</v>
      </c>
      <c r="I51" s="65"/>
      <c r="J51" s="111"/>
    </row>
    <row r="52" spans="1:10">
      <c r="A52" s="64" t="s">
        <v>446</v>
      </c>
      <c r="B52" s="65"/>
      <c r="C52" s="65">
        <v>36702000</v>
      </c>
      <c r="D52" s="65"/>
      <c r="E52" s="65">
        <v>-4765000</v>
      </c>
      <c r="F52" s="65">
        <f t="shared" si="4"/>
        <v>31937000</v>
      </c>
      <c r="G52" s="65">
        <v>30749794</v>
      </c>
      <c r="H52" s="65">
        <f t="shared" si="5"/>
        <v>-1187206</v>
      </c>
      <c r="I52" s="65"/>
      <c r="J52" s="111"/>
    </row>
    <row r="53" spans="1:10" ht="32.4">
      <c r="A53" s="64" t="s">
        <v>447</v>
      </c>
      <c r="B53" s="65"/>
      <c r="C53" s="65"/>
      <c r="D53" s="65"/>
      <c r="E53" s="65"/>
      <c r="F53" s="65">
        <f t="shared" si="4"/>
        <v>0</v>
      </c>
      <c r="G53" s="65">
        <v>1186329</v>
      </c>
      <c r="H53" s="65">
        <f t="shared" si="5"/>
        <v>1186329</v>
      </c>
      <c r="I53" s="65"/>
      <c r="J53" s="111"/>
    </row>
    <row r="54" spans="1:10">
      <c r="A54" s="112"/>
      <c r="B54" s="113"/>
      <c r="C54" s="113"/>
      <c r="D54" s="113"/>
      <c r="E54" s="113"/>
      <c r="F54" s="113"/>
      <c r="G54" s="113"/>
      <c r="H54" s="113"/>
      <c r="I54" s="113"/>
      <c r="J54" s="114"/>
    </row>
    <row r="55" spans="1:10" ht="16.8" thickBot="1">
      <c r="A55" s="115" t="s">
        <v>448</v>
      </c>
      <c r="B55" s="84"/>
      <c r="C55" s="84">
        <v>130209000</v>
      </c>
      <c r="D55" s="84">
        <v>5335000</v>
      </c>
      <c r="E55" s="84"/>
      <c r="F55" s="84">
        <f>B55+C55+D55+E55</f>
        <v>135544000</v>
      </c>
      <c r="G55" s="84">
        <v>127902839</v>
      </c>
      <c r="H55" s="84">
        <f>G55-F55</f>
        <v>-7641161</v>
      </c>
      <c r="I55" s="84"/>
      <c r="J55" s="116"/>
    </row>
    <row r="57" spans="1:10" ht="51.75" customHeight="1">
      <c r="A57" s="189" t="s">
        <v>451</v>
      </c>
      <c r="B57" s="189"/>
      <c r="C57" s="189"/>
      <c r="D57" s="189"/>
      <c r="E57" s="189"/>
      <c r="F57" s="189"/>
      <c r="G57" s="189"/>
      <c r="H57" s="189"/>
      <c r="I57" s="189"/>
      <c r="J57" s="189"/>
    </row>
  </sheetData>
  <mergeCells count="12">
    <mergeCell ref="D5:D6"/>
    <mergeCell ref="E5:E6"/>
    <mergeCell ref="F5:F6"/>
    <mergeCell ref="A57:J57"/>
    <mergeCell ref="A4:A6"/>
    <mergeCell ref="B4:F4"/>
    <mergeCell ref="G4:G6"/>
    <mergeCell ref="H4:H6"/>
    <mergeCell ref="I4:I6"/>
    <mergeCell ref="J4:J6"/>
    <mergeCell ref="B5:B6"/>
    <mergeCell ref="C5:C6"/>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收支餘絀表</vt:lpstr>
      <vt:lpstr>餘絀撥補表</vt:lpstr>
      <vt:lpstr>現金流量表</vt:lpstr>
      <vt:lpstr>平衡表</vt:lpstr>
      <vt:lpstr>業務收入明細表</vt:lpstr>
      <vt:lpstr>教學成本明細表</vt:lpstr>
      <vt:lpstr>資產折舊明細表</vt:lpstr>
      <vt:lpstr>公庫撥補款明細表</vt:lpstr>
      <vt:lpstr>固定資產建設改良擴充明細表</vt:lpstr>
      <vt:lpstr>固定資產建設改良擴充計畫預算與實際進度比較表</vt:lpstr>
      <vt:lpstr>主要營運項目執行績效摘要表</vt:lpstr>
      <vt:lpstr>基金數額增減明細表</vt:lpstr>
      <vt:lpstr>員工人數彙計表</vt:lpstr>
      <vt:lpstr>用人費用彙計表</vt:lpstr>
      <vt:lpstr>增購及汰舊換新管理用公務車輛明細表</vt:lpstr>
      <vt:lpstr>資金轉投資及其餘絀明細表</vt:lpstr>
      <vt:lpstr>資產報廢明細表</vt:lpstr>
      <vt:lpstr>各項費用彙計表</vt:lpstr>
      <vt:lpstr>管制性項目及統計所需項目比較表</vt:lpstr>
    </vt:vector>
  </TitlesOfParts>
  <Company>福興資訊管理顧問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Admin</cp:lastModifiedBy>
  <dcterms:created xsi:type="dcterms:W3CDTF">2003-08-05T03:37:58Z</dcterms:created>
  <dcterms:modified xsi:type="dcterms:W3CDTF">2024-03-01T06:48:21Z</dcterms:modified>
</cp:coreProperties>
</file>