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2" windowWidth="14940" windowHeight="9672"/>
  </bookViews>
  <sheets>
    <sheet name="收支餘絀決算表" sheetId="1" r:id="rId1"/>
    <sheet name="餘絀撥補決算表" sheetId="4" r:id="rId2"/>
    <sheet name="現金流量決算表" sheetId="9" r:id="rId3"/>
    <sheet name="平衡表" sheetId="11" r:id="rId4"/>
    <sheet name="業務收入明細表" sheetId="12" r:id="rId5"/>
    <sheet name="教學成本明細表" sheetId="13" r:id="rId6"/>
    <sheet name="其他業務成本明細表" sheetId="14" r:id="rId7"/>
    <sheet name="管理及總務費用明細表" sheetId="15" r:id="rId8"/>
    <sheet name="其他業務費用明細表" sheetId="16" r:id="rId9"/>
    <sheet name="財務費用明細表" sheetId="17" r:id="rId10"/>
    <sheet name="其他業務外費用明細表" sheetId="18" r:id="rId11"/>
    <sheet name="資產折舊明細表" sheetId="19" r:id="rId12"/>
    <sheet name="資產報廢明細表" sheetId="7" r:id="rId13"/>
    <sheet name="國庫撥補款明細表" sheetId="20" r:id="rId14"/>
    <sheet name="固定資產建設改良擴充明細表" sheetId="21" r:id="rId15"/>
    <sheet name="固定資產建設改良擴充計畫預算與實際進度比較表" sheetId="22" r:id="rId16"/>
    <sheet name="主要營運項目執行績效摘要表" sheetId="23" r:id="rId17"/>
    <sheet name="資金轉投資及其餘絀明細表" sheetId="8" r:id="rId18"/>
    <sheet name="基金數額增減明細表" sheetId="24" r:id="rId19"/>
    <sheet name="員工人數彙計表" sheetId="25" r:id="rId20"/>
    <sheet name="用人費用彙計表" sheetId="10" r:id="rId21"/>
    <sheet name="各項費用彙計表" sheetId="6" r:id="rId22"/>
    <sheet name="管制性項目及統計所需項目比較表" sheetId="5" r:id="rId23"/>
  </sheets>
  <calcPr calcId="145621"/>
</workbook>
</file>

<file path=xl/calcChain.xml><?xml version="1.0" encoding="utf-8"?>
<calcChain xmlns="http://schemas.openxmlformats.org/spreadsheetml/2006/main">
  <c r="D5" i="25" l="1"/>
  <c r="D6" i="25"/>
  <c r="D7" i="25"/>
  <c r="D8" i="25"/>
  <c r="D9" i="25"/>
  <c r="D10" i="25"/>
  <c r="D11" i="25"/>
  <c r="D12" i="25"/>
  <c r="D13" i="25"/>
  <c r="D14" i="25"/>
  <c r="D15" i="25"/>
  <c r="D16" i="25"/>
  <c r="D17" i="25"/>
  <c r="D18" i="25"/>
  <c r="D5" i="24"/>
  <c r="D7" i="24"/>
  <c r="D8" i="24"/>
  <c r="D9" i="24"/>
  <c r="D10" i="24"/>
  <c r="D11" i="24"/>
  <c r="D13" i="24"/>
  <c r="D14" i="24"/>
  <c r="D15" i="24"/>
  <c r="D16" i="24"/>
  <c r="G7" i="23"/>
  <c r="H7" i="23"/>
  <c r="I7" i="23"/>
  <c r="J7" i="23"/>
  <c r="G8" i="23"/>
  <c r="H8" i="23"/>
  <c r="I8" i="23"/>
  <c r="J8" i="23"/>
  <c r="I7" i="22"/>
  <c r="N7" i="22"/>
  <c r="J7" i="22"/>
  <c r="L7" i="22"/>
  <c r="P7" i="22"/>
  <c r="I8" i="22"/>
  <c r="N8" i="22"/>
  <c r="J8" i="22"/>
  <c r="L8" i="22"/>
  <c r="P8" i="22"/>
  <c r="I9" i="22"/>
  <c r="J9" i="22"/>
  <c r="L9" i="22"/>
  <c r="N9" i="22"/>
  <c r="P9" i="22"/>
  <c r="I10" i="22"/>
  <c r="J10" i="22"/>
  <c r="L10" i="22"/>
  <c r="N10" i="22"/>
  <c r="P10" i="22"/>
  <c r="I11" i="22"/>
  <c r="N11" i="22"/>
  <c r="J11" i="22"/>
  <c r="L11" i="22"/>
  <c r="P11" i="22"/>
  <c r="I12" i="22"/>
  <c r="N12" i="22"/>
  <c r="J12" i="22"/>
  <c r="L12" i="22"/>
  <c r="P12" i="22"/>
  <c r="I13" i="22"/>
  <c r="J13" i="22"/>
  <c r="L13" i="22"/>
  <c r="N13" i="22"/>
  <c r="P13" i="22"/>
  <c r="I14" i="22"/>
  <c r="J14" i="22"/>
  <c r="L14" i="22"/>
  <c r="N14" i="22"/>
  <c r="P14" i="22"/>
  <c r="I15" i="22"/>
  <c r="N15" i="22"/>
  <c r="J15" i="22"/>
  <c r="L15" i="22"/>
  <c r="P15" i="22"/>
  <c r="I16" i="22"/>
  <c r="N16" i="22"/>
  <c r="J16" i="22"/>
  <c r="L16" i="22"/>
  <c r="P16" i="22"/>
  <c r="I17" i="22"/>
  <c r="J17" i="22"/>
  <c r="L17" i="22"/>
  <c r="N17" i="22"/>
  <c r="P17" i="22"/>
  <c r="I18" i="22"/>
  <c r="J18" i="22"/>
  <c r="L18" i="22"/>
  <c r="N18" i="22"/>
  <c r="P18" i="22"/>
  <c r="I19" i="22"/>
  <c r="N19" i="22"/>
  <c r="J19" i="22"/>
  <c r="L19" i="22"/>
  <c r="P19" i="22"/>
  <c r="I20" i="22"/>
  <c r="N20" i="22"/>
  <c r="J20" i="22"/>
  <c r="L20" i="22"/>
  <c r="P20" i="22"/>
  <c r="F7" i="21"/>
  <c r="H7" i="21"/>
  <c r="F8" i="21"/>
  <c r="H8" i="21"/>
  <c r="F9" i="21"/>
  <c r="H9" i="21"/>
  <c r="F10" i="21"/>
  <c r="H10" i="21"/>
  <c r="F11" i="21"/>
  <c r="H11" i="21"/>
  <c r="F12" i="21"/>
  <c r="H12" i="21"/>
  <c r="F13" i="21"/>
  <c r="H13" i="21"/>
  <c r="F14" i="21"/>
  <c r="H14" i="21"/>
  <c r="F15" i="21"/>
  <c r="H15" i="21"/>
  <c r="F16" i="21"/>
  <c r="H16" i="21"/>
  <c r="F17" i="21"/>
  <c r="H17" i="21"/>
  <c r="F18" i="21"/>
  <c r="H18" i="21"/>
  <c r="F19" i="21"/>
  <c r="H19" i="21"/>
  <c r="F20" i="21"/>
  <c r="H20" i="21"/>
  <c r="F22" i="21"/>
  <c r="H22" i="21"/>
  <c r="F23" i="21"/>
  <c r="H23" i="21"/>
  <c r="F24" i="21"/>
  <c r="H24" i="21"/>
  <c r="F25" i="21"/>
  <c r="H25" i="21"/>
  <c r="F26" i="21"/>
  <c r="H26" i="21"/>
  <c r="F27" i="21"/>
  <c r="H27" i="21"/>
  <c r="F28" i="21"/>
  <c r="H28" i="21"/>
  <c r="F29" i="21"/>
  <c r="H29" i="21"/>
  <c r="F30" i="21"/>
  <c r="H30" i="21"/>
  <c r="F31" i="21"/>
  <c r="H31" i="21"/>
  <c r="F32" i="21"/>
  <c r="H32" i="21"/>
  <c r="F35" i="21"/>
  <c r="H35" i="21"/>
  <c r="F36" i="21"/>
  <c r="H36" i="21"/>
  <c r="F37" i="21"/>
  <c r="H37" i="21"/>
  <c r="F38" i="21"/>
  <c r="H38" i="21"/>
  <c r="F39" i="21"/>
  <c r="H39" i="21"/>
  <c r="F40" i="21"/>
  <c r="H40" i="21"/>
  <c r="F41" i="21"/>
  <c r="H41" i="21"/>
  <c r="F42" i="21"/>
  <c r="H42" i="21"/>
  <c r="F43" i="21"/>
  <c r="H43" i="21"/>
  <c r="F44" i="21"/>
  <c r="H44" i="21"/>
  <c r="F45" i="21"/>
  <c r="H45" i="21"/>
  <c r="F46" i="21"/>
  <c r="H46" i="21"/>
  <c r="F47" i="21"/>
  <c r="H47" i="21"/>
  <c r="F49" i="21"/>
  <c r="H49" i="21"/>
  <c r="F50" i="21"/>
  <c r="H50" i="21"/>
  <c r="F51" i="21"/>
  <c r="H51" i="21"/>
  <c r="F52" i="21"/>
  <c r="H52" i="21"/>
  <c r="F53" i="21"/>
  <c r="H53" i="21"/>
  <c r="F54" i="21"/>
  <c r="H54" i="21"/>
  <c r="F55" i="21"/>
  <c r="H55" i="21"/>
  <c r="F56" i="21"/>
  <c r="H56" i="21"/>
  <c r="F57" i="21"/>
  <c r="H57" i="21"/>
  <c r="F60" i="21"/>
  <c r="H60" i="21"/>
  <c r="F61" i="21"/>
  <c r="H61" i="21"/>
  <c r="F62" i="21"/>
  <c r="H62" i="21"/>
  <c r="F63" i="21"/>
  <c r="H63" i="21"/>
  <c r="F64" i="21"/>
  <c r="H64" i="21"/>
  <c r="F65" i="21"/>
  <c r="H65" i="21"/>
  <c r="F66" i="21"/>
  <c r="H66" i="21"/>
  <c r="F67" i="21"/>
  <c r="H67" i="21"/>
  <c r="F68" i="21"/>
  <c r="H68" i="21"/>
  <c r="F69" i="21"/>
  <c r="H69" i="21"/>
  <c r="F70" i="21"/>
  <c r="H70" i="21"/>
  <c r="F71" i="21"/>
  <c r="H71" i="21"/>
  <c r="F73" i="21"/>
  <c r="H73" i="21"/>
  <c r="F74" i="21"/>
  <c r="H74" i="21"/>
  <c r="F75" i="21"/>
  <c r="H75" i="21"/>
  <c r="F76" i="21"/>
  <c r="H76" i="21"/>
  <c r="F77" i="21"/>
  <c r="H77" i="21"/>
  <c r="F78" i="21"/>
  <c r="H78" i="21"/>
  <c r="F79" i="21"/>
  <c r="H79" i="21"/>
  <c r="F80" i="21"/>
  <c r="H80" i="21"/>
  <c r="F81" i="21"/>
  <c r="H81" i="21"/>
  <c r="D5" i="20"/>
  <c r="D6" i="20"/>
  <c r="K6" i="19"/>
  <c r="K7" i="19"/>
  <c r="K8" i="19"/>
  <c r="K9" i="19"/>
  <c r="K10" i="19"/>
  <c r="K11" i="19"/>
  <c r="K12" i="19"/>
  <c r="K13" i="19"/>
  <c r="K14" i="19"/>
  <c r="K15" i="19"/>
  <c r="K16" i="19"/>
  <c r="K17" i="19"/>
  <c r="K18" i="19"/>
  <c r="K19" i="19"/>
  <c r="H6" i="8"/>
  <c r="I6" i="8"/>
  <c r="L6" i="8"/>
  <c r="O6" i="8"/>
  <c r="O7" i="8"/>
  <c r="H6" i="6"/>
  <c r="I6" i="6"/>
  <c r="H7" i="6"/>
  <c r="I7" i="6"/>
  <c r="H8" i="6"/>
  <c r="I8" i="6"/>
  <c r="H9" i="6"/>
  <c r="I9" i="6"/>
  <c r="H10" i="6"/>
  <c r="I10" i="6"/>
  <c r="H11" i="6"/>
  <c r="I11" i="6"/>
  <c r="H12" i="6"/>
  <c r="I12" i="6"/>
  <c r="H13" i="6"/>
  <c r="I13" i="6"/>
  <c r="H14" i="6"/>
  <c r="I14" i="6"/>
  <c r="H15" i="6"/>
  <c r="I15" i="6"/>
  <c r="H16" i="6"/>
  <c r="I16" i="6"/>
  <c r="H17" i="6"/>
  <c r="I17" i="6"/>
  <c r="H18" i="6"/>
  <c r="I18" i="6"/>
  <c r="H19" i="6"/>
  <c r="I19" i="6"/>
  <c r="H20" i="6"/>
  <c r="I20" i="6"/>
  <c r="H21" i="6"/>
  <c r="I21" i="6"/>
  <c r="H22" i="6"/>
  <c r="I22" i="6"/>
  <c r="H23" i="6"/>
  <c r="I23" i="6"/>
  <c r="H24" i="6"/>
  <c r="I24" i="6"/>
  <c r="H25" i="6"/>
  <c r="I25" i="6"/>
  <c r="H26" i="6"/>
  <c r="I26" i="6"/>
  <c r="H27" i="6"/>
  <c r="I27" i="6"/>
  <c r="H28" i="6"/>
  <c r="I28" i="6"/>
  <c r="H29" i="6"/>
  <c r="I29" i="6"/>
  <c r="H30" i="6"/>
  <c r="I30" i="6"/>
  <c r="H31" i="6"/>
  <c r="I31" i="6"/>
  <c r="H32" i="6"/>
  <c r="I32" i="6"/>
  <c r="H33" i="6"/>
  <c r="I33" i="6"/>
  <c r="H34" i="6"/>
  <c r="I34" i="6"/>
  <c r="H35" i="6"/>
  <c r="I35" i="6"/>
  <c r="H36" i="6"/>
  <c r="I36" i="6"/>
  <c r="H37" i="6"/>
  <c r="I37" i="6"/>
  <c r="H38" i="6"/>
  <c r="I38" i="6"/>
  <c r="H39" i="6"/>
  <c r="I39" i="6"/>
  <c r="H40" i="6"/>
  <c r="I40" i="6"/>
  <c r="H41" i="6"/>
  <c r="I41" i="6"/>
  <c r="H42" i="6"/>
  <c r="I42" i="6"/>
  <c r="H43" i="6"/>
  <c r="I43" i="6"/>
  <c r="H44" i="6"/>
  <c r="I44" i="6"/>
  <c r="H45" i="6"/>
  <c r="I45" i="6"/>
  <c r="H46" i="6"/>
  <c r="I46" i="6"/>
  <c r="H47" i="6"/>
  <c r="I47" i="6"/>
  <c r="H48" i="6"/>
  <c r="I48" i="6"/>
  <c r="H49" i="6"/>
  <c r="I49" i="6"/>
  <c r="H50" i="6"/>
  <c r="I50" i="6"/>
  <c r="H51" i="6"/>
  <c r="I51" i="6"/>
  <c r="H52" i="6"/>
  <c r="I52" i="6"/>
  <c r="H53" i="6"/>
  <c r="I53" i="6"/>
  <c r="H54" i="6"/>
  <c r="I54" i="6"/>
  <c r="H55" i="6"/>
  <c r="I55" i="6"/>
  <c r="H56" i="6"/>
  <c r="I56" i="6"/>
  <c r="H6" i="5"/>
  <c r="I6" i="5"/>
  <c r="H7" i="5"/>
  <c r="I7" i="5"/>
  <c r="H8" i="5"/>
  <c r="I8" i="5"/>
  <c r="H9" i="5"/>
  <c r="I9" i="5"/>
  <c r="H10" i="5"/>
  <c r="I10" i="5"/>
  <c r="H11" i="5"/>
  <c r="I11" i="5"/>
  <c r="H12" i="5"/>
  <c r="I12" i="5"/>
  <c r="H13" i="5"/>
  <c r="I13" i="5"/>
  <c r="H14" i="5"/>
  <c r="I14" i="5"/>
  <c r="H15" i="5"/>
  <c r="I15" i="5"/>
  <c r="H16" i="5"/>
  <c r="I16" i="5"/>
  <c r="H17" i="5"/>
  <c r="I17" i="5"/>
  <c r="H18" i="5"/>
  <c r="I18" i="5"/>
  <c r="H19" i="5"/>
  <c r="I19" i="5"/>
  <c r="H20" i="5"/>
  <c r="I20" i="5"/>
</calcChain>
</file>

<file path=xl/sharedStrings.xml><?xml version="1.0" encoding="utf-8"?>
<sst xmlns="http://schemas.openxmlformats.org/spreadsheetml/2006/main" count="2189" uniqueCount="735">
  <si>
    <t>％</t>
    <phoneticPr fontId="2" type="noConversion"/>
  </si>
  <si>
    <t>科        目</t>
    <phoneticPr fontId="2" type="noConversion"/>
  </si>
  <si>
    <t>金    額</t>
    <phoneticPr fontId="2" type="noConversion"/>
  </si>
  <si>
    <t>金    額</t>
    <phoneticPr fontId="2" type="noConversion"/>
  </si>
  <si>
    <t>上年度決算數</t>
    <phoneticPr fontId="2" type="noConversion"/>
  </si>
  <si>
    <r>
      <t>比較增</t>
    </r>
    <r>
      <rPr>
        <sz val="12"/>
        <rFont val="Times New Roman"/>
        <family val="1"/>
      </rPr>
      <t>(+)</t>
    </r>
    <r>
      <rPr>
        <sz val="12"/>
        <rFont val="細明體"/>
        <family val="3"/>
        <charset val="136"/>
      </rPr>
      <t>減(-)</t>
    </r>
    <phoneticPr fontId="2" type="noConversion"/>
  </si>
  <si>
    <t>合　　　計</t>
    <phoneticPr fontId="2" type="noConversion"/>
  </si>
  <si>
    <t>本年度決算數</t>
    <phoneticPr fontId="2" type="noConversion"/>
  </si>
  <si>
    <t>單位:新臺幣元</t>
  </si>
  <si>
    <t>收支餘絀決算表</t>
    <phoneticPr fontId="2" type="noConversion"/>
  </si>
  <si>
    <t>國立中正大學校務基金</t>
    <phoneticPr fontId="8" type="noConversion"/>
  </si>
  <si>
    <t>中華民國106年度</t>
    <phoneticPr fontId="8" type="noConversion"/>
  </si>
  <si>
    <t>單位:新臺幣元</t>
    <phoneticPr fontId="2" type="noConversion"/>
  </si>
  <si>
    <t>本 年 度 預 算 數</t>
    <phoneticPr fontId="2" type="noConversion"/>
  </si>
  <si>
    <t>政府補助
收　　入</t>
    <phoneticPr fontId="2" type="noConversion"/>
  </si>
  <si>
    <t>自籌收入</t>
    <phoneticPr fontId="2" type="noConversion"/>
  </si>
  <si>
    <t>政府補助
收　　入</t>
    <phoneticPr fontId="2" type="noConversion"/>
  </si>
  <si>
    <t>自籌收入</t>
    <phoneticPr fontId="2" type="noConversion"/>
  </si>
  <si>
    <t xml:space="preserve">業務收入                                                                                            </t>
  </si>
  <si>
    <t xml:space="preserve">　教學收入                                                                                            </t>
  </si>
  <si>
    <t xml:space="preserve">　　學雜費收入                                                                                          </t>
  </si>
  <si>
    <t xml:space="preserve">　　學雜費減免(-)                                                                                       </t>
  </si>
  <si>
    <t xml:space="preserve">　　建教合作收入                                                                                        </t>
  </si>
  <si>
    <t xml:space="preserve">　　推廣教育收入                                                                                        </t>
  </si>
  <si>
    <t xml:space="preserve">　租金及權利金收入                                                                                    </t>
  </si>
  <si>
    <t xml:space="preserve">　　權利金收入                                                                                          </t>
  </si>
  <si>
    <t xml:space="preserve">　其他業務收入                                                                                        </t>
  </si>
  <si>
    <t xml:space="preserve">　　學校教學研究補助收入                                                                                </t>
  </si>
  <si>
    <t xml:space="preserve">　　其他補助收入                                                                                        </t>
  </si>
  <si>
    <t xml:space="preserve">　　雜項業務收入                                                                                        </t>
  </si>
  <si>
    <t xml:space="preserve">業務成本與費用                                                                                      </t>
  </si>
  <si>
    <t xml:space="preserve">　教學成本                                                                                            </t>
  </si>
  <si>
    <t xml:space="preserve">　　教學研究及訓輔成本                                                                                  </t>
  </si>
  <si>
    <t xml:space="preserve">　　建教合作成本                                                                                        </t>
  </si>
  <si>
    <t xml:space="preserve">　　推廣教育成本                                                                                        </t>
  </si>
  <si>
    <t xml:space="preserve">　其他業務成本                                                                                        </t>
  </si>
  <si>
    <t xml:space="preserve">　　學生公費及獎勵金                                                                                    </t>
  </si>
  <si>
    <t xml:space="preserve">　管理及總務費用                                                                                      </t>
  </si>
  <si>
    <t xml:space="preserve">　　管理費用及總務費用                                                                                  </t>
  </si>
  <si>
    <t xml:space="preserve">　其他業務費用                                                                                        </t>
  </si>
  <si>
    <t xml:space="preserve">　　雜項業務費用                                                                                        </t>
  </si>
  <si>
    <t xml:space="preserve">業務賸餘(短絀-)                                                                                     </t>
  </si>
  <si>
    <t xml:space="preserve">業務外收入                                                                                          </t>
  </si>
  <si>
    <t xml:space="preserve">　財務收入                                                                                            </t>
  </si>
  <si>
    <t xml:space="preserve">　　利息收入                                                                                            </t>
  </si>
  <si>
    <t xml:space="preserve">　　兌換賸餘                                                                                            </t>
  </si>
  <si>
    <t xml:space="preserve">　其他業務外收入                                                                                      </t>
  </si>
  <si>
    <t xml:space="preserve">　　資產使用及權利金收入                                                                                </t>
  </si>
  <si>
    <t xml:space="preserve">　　受贈收入                                                                                            </t>
  </si>
  <si>
    <t xml:space="preserve">　　違規罰款收入                                                                                        </t>
  </si>
  <si>
    <t xml:space="preserve">　　雜項收入                                                                                            </t>
  </si>
  <si>
    <t xml:space="preserve">業務外費用                                                                                          </t>
  </si>
  <si>
    <t xml:space="preserve">　財務費用                                                                                            </t>
  </si>
  <si>
    <t xml:space="preserve">　　兌換短絀                                                                                            </t>
  </si>
  <si>
    <t xml:space="preserve">　其他業務外費用                                                                                      </t>
  </si>
  <si>
    <t xml:space="preserve">　　財產交易短絀                                                                                        </t>
  </si>
  <si>
    <t xml:space="preserve">　　雜項費用                                                                                            </t>
  </si>
  <si>
    <t xml:space="preserve">業務外賸餘(短絀-)                                                                                   </t>
  </si>
  <si>
    <t xml:space="preserve">本期賸餘(短絀-)                                                                                     </t>
  </si>
  <si>
    <t xml:space="preserve">待填補之短絀                                                                                        </t>
  </si>
  <si>
    <t xml:space="preserve">　　國庫撥款                                                                                            </t>
  </si>
  <si>
    <t xml:space="preserve">　　折減基金                                                                                            </t>
  </si>
  <si>
    <t xml:space="preserve">　　撥用公積                                                                                            </t>
  </si>
  <si>
    <t xml:space="preserve">　　撥用賸餘                                                                                            </t>
  </si>
  <si>
    <t xml:space="preserve">填補之部                                                                                            </t>
  </si>
  <si>
    <t xml:space="preserve">　　前期待填補之短絀                                                                                    </t>
  </si>
  <si>
    <t xml:space="preserve">　　本期短絀                                                                                            </t>
  </si>
  <si>
    <t xml:space="preserve">短絀之部                                                                                            </t>
  </si>
  <si>
    <t xml:space="preserve">未分配賸餘                                                                                          </t>
  </si>
  <si>
    <t xml:space="preserve">　　其他依法分配數                                                                                      </t>
  </si>
  <si>
    <t xml:space="preserve">　　解繳國庫淨額                                                                                        </t>
  </si>
  <si>
    <t xml:space="preserve">　　賸餘撥充基金數                                                                                      </t>
  </si>
  <si>
    <t xml:space="preserve">　　提存公積                                                                                            </t>
  </si>
  <si>
    <t xml:space="preserve">　　填補累積短絀                                                                                        </t>
  </si>
  <si>
    <t xml:space="preserve">分配之部                                                                                            </t>
  </si>
  <si>
    <t xml:space="preserve">　　公積轉列數                                                                                          </t>
  </si>
  <si>
    <t xml:space="preserve">　　前期未分配賸餘                                                                                      </t>
  </si>
  <si>
    <t xml:space="preserve">　　本期賸餘                                                                                            </t>
  </si>
  <si>
    <t xml:space="preserve">賸餘之部                                                                                            </t>
  </si>
  <si>
    <t>％</t>
    <phoneticPr fontId="2" type="noConversion"/>
  </si>
  <si>
    <t>金    額</t>
    <phoneticPr fontId="2" type="noConversion"/>
  </si>
  <si>
    <t>上年度決算數</t>
    <phoneticPr fontId="2" type="noConversion"/>
  </si>
  <si>
    <r>
      <t>比較增</t>
    </r>
    <r>
      <rPr>
        <sz val="12"/>
        <rFont val="Times New Roman"/>
        <family val="1"/>
      </rPr>
      <t>(+)</t>
    </r>
    <r>
      <rPr>
        <sz val="12"/>
        <rFont val="細明體"/>
        <family val="3"/>
        <charset val="136"/>
      </rPr>
      <t>減(-)</t>
    </r>
    <phoneticPr fontId="2" type="noConversion"/>
  </si>
  <si>
    <t>本年度決算數</t>
    <phoneticPr fontId="2" type="noConversion"/>
  </si>
  <si>
    <t>本 年 度 預 算 數</t>
    <phoneticPr fontId="2" type="noConversion"/>
  </si>
  <si>
    <t>項        目</t>
    <phoneticPr fontId="2" type="noConversion"/>
  </si>
  <si>
    <t>單位:新臺幣元</t>
    <phoneticPr fontId="2" type="noConversion"/>
  </si>
  <si>
    <t>單位:新臺幣元</t>
    <phoneticPr fontId="2" type="noConversion"/>
  </si>
  <si>
    <t>中華民國106年度</t>
    <phoneticPr fontId="8" type="noConversion"/>
  </si>
  <si>
    <t>餘絀撥補決算表</t>
    <phoneticPr fontId="2" type="noConversion"/>
  </si>
  <si>
    <t>國立中正大學校務基金</t>
    <phoneticPr fontId="8" type="noConversion"/>
  </si>
  <si>
    <t/>
  </si>
  <si>
    <t xml:space="preserve">　貨物稅                                                                                              </t>
  </si>
  <si>
    <t xml:space="preserve">　宿舍折舊                                                                                            </t>
  </si>
  <si>
    <t xml:space="preserve">　講課鐘點、稿費、出席審查及查詢費                                                                    </t>
  </si>
  <si>
    <t xml:space="preserve">　專技人員酬金                                                                                        </t>
  </si>
  <si>
    <t xml:space="preserve">　計時與計件人員酬金                                                                                  </t>
  </si>
  <si>
    <t xml:space="preserve">　宿舍保險費                                                                                          </t>
  </si>
  <si>
    <t xml:space="preserve">　宿舍修護費                                                                                          </t>
  </si>
  <si>
    <t xml:space="preserve">　宿舍水費                                                                                            </t>
  </si>
  <si>
    <t xml:space="preserve">　宿舍電費                                                                                            </t>
  </si>
  <si>
    <t>統計所需項目</t>
  </si>
  <si>
    <t>公共關係費88萬7,000元，決算數81萬9,913元，決算數較預算數減少6萬7,087元，係核實列支機關首長宴客招待、婚喪賀儀等費用。</t>
  </si>
  <si>
    <t xml:space="preserve">　公共關係費                                                                                          </t>
  </si>
  <si>
    <t>業務宣導費預算數10萬元，決算數0元。</t>
  </si>
  <si>
    <t xml:space="preserve">　業務宣導費                                                                                          </t>
  </si>
  <si>
    <t xml:space="preserve">廣告費預算數145萬元，決算數73萬5,871元，決算數較預算數減少71萬4,129元，係業務需求核實列支各項招生、徵聘廣告刊登費用所致。
</t>
  </si>
  <si>
    <t xml:space="preserve">　廣（公）告費                                                                                        </t>
  </si>
  <si>
    <t xml:space="preserve">國外旅費預算數3,948萬2,000元，決算數3,908萬9,105元，決算數較預算數減少39萬2,895元，係配合補助計畫及實際業務需要核實列支出席國外研討費、國際會議、學術研討會等旅費所致。
</t>
  </si>
  <si>
    <t xml:space="preserve">　國外旅費                                                                                            </t>
  </si>
  <si>
    <t>管制性項目</t>
  </si>
  <si>
    <t>％</t>
    <phoneticPr fontId="8" type="noConversion"/>
  </si>
  <si>
    <r>
      <t>金</t>
    </r>
    <r>
      <rPr>
        <sz val="12"/>
        <rFont val="Times New Roman"/>
        <family val="1"/>
      </rPr>
      <t xml:space="preserve">  </t>
    </r>
    <r>
      <rPr>
        <sz val="12"/>
        <rFont val="細明體"/>
        <family val="3"/>
        <charset val="136"/>
      </rPr>
      <t>　額</t>
    </r>
    <phoneticPr fontId="8" type="noConversion"/>
  </si>
  <si>
    <t>合　　計</t>
    <phoneticPr fontId="2" type="noConversion"/>
  </si>
  <si>
    <t>自籌收入
支　　應</t>
    <phoneticPr fontId="2" type="noConversion"/>
  </si>
  <si>
    <t>自籌收入
支　　應</t>
    <phoneticPr fontId="2" type="noConversion"/>
  </si>
  <si>
    <t>政府補助
收入支應</t>
    <phoneticPr fontId="2" type="noConversion"/>
  </si>
  <si>
    <t>政府補助
收入支應</t>
    <phoneticPr fontId="2" type="noConversion"/>
  </si>
  <si>
    <t>備  註</t>
    <phoneticPr fontId="2"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</si>
  <si>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8" type="noConversion"/>
  </si>
  <si>
    <t>決算數</t>
    <phoneticPr fontId="8" type="noConversion"/>
  </si>
  <si>
    <t>預 算 數</t>
    <phoneticPr fontId="8" type="noConversion"/>
  </si>
  <si>
    <t>科    目</t>
    <phoneticPr fontId="8" type="noConversion"/>
  </si>
  <si>
    <t>單位:新臺幣元</t>
    <phoneticPr fontId="2" type="noConversion"/>
  </si>
  <si>
    <t>中華民國106年度</t>
    <phoneticPr fontId="2" type="noConversion"/>
  </si>
  <si>
    <t>中華民國106年度</t>
    <phoneticPr fontId="2" type="noConversion"/>
  </si>
  <si>
    <t>管制性項目及統計所需項目比較表</t>
    <phoneticPr fontId="2" type="noConversion"/>
  </si>
  <si>
    <t>國立中正大學校務基金</t>
    <phoneticPr fontId="2" type="noConversion"/>
  </si>
  <si>
    <t>合    計</t>
  </si>
  <si>
    <t xml:space="preserve">　其他費用                                                                                            </t>
  </si>
  <si>
    <t xml:space="preserve">其他                                                                                                </t>
  </si>
  <si>
    <t xml:space="preserve">　各項短絀                                                                                            </t>
  </si>
  <si>
    <t xml:space="preserve">短絀、賠償與保險給付                                                                                </t>
  </si>
  <si>
    <t xml:space="preserve">　競賽及交流活動費                                                                                    </t>
  </si>
  <si>
    <t xml:space="preserve">　補貼(償)、獎勵、慰問與救助(濟)                                                                      </t>
  </si>
  <si>
    <t xml:space="preserve">　分擔                                                                                                </t>
  </si>
  <si>
    <t xml:space="preserve">　捐助、補助與獎助                                                                                    </t>
  </si>
  <si>
    <t xml:space="preserve">　會費                                                                                                </t>
  </si>
  <si>
    <t xml:space="preserve">會費、捐助、補助、分攤、救助(濟)與交流活動費                                                        </t>
  </si>
  <si>
    <t xml:space="preserve">　規費                                                                                                </t>
  </si>
  <si>
    <t xml:space="preserve">　特別稅課                                                                                            </t>
  </si>
  <si>
    <t xml:space="preserve">　消費與行為稅                                                                                        </t>
  </si>
  <si>
    <t xml:space="preserve">　房屋稅                                                                                              </t>
  </si>
  <si>
    <t xml:space="preserve">　土地稅                                                                                              </t>
  </si>
  <si>
    <t xml:space="preserve">稅捐與規費(強制費)                                                                                  </t>
  </si>
  <si>
    <t xml:space="preserve">　攤銷                                                                                                </t>
  </si>
  <si>
    <t xml:space="preserve">　代管資產折舊                                                                                        </t>
  </si>
  <si>
    <t xml:space="preserve">　什項設備折舊                                                                                        </t>
  </si>
  <si>
    <t xml:space="preserve">　交通及運輸設備折舊                                                                                  </t>
  </si>
  <si>
    <t xml:space="preserve">　機械及設備折舊                                                                                      </t>
  </si>
  <si>
    <t xml:space="preserve">　房屋折舊                                                                                            </t>
  </si>
  <si>
    <t xml:space="preserve">　土地改良物折舊                                                                                      </t>
  </si>
  <si>
    <t xml:space="preserve">折舊、折耗及攤銷                                                                                    </t>
  </si>
  <si>
    <t xml:space="preserve">　什項設備租金                                                                                        </t>
  </si>
  <si>
    <t xml:space="preserve">　交通及運輸設備租金                                                                                  </t>
  </si>
  <si>
    <t xml:space="preserve">　機器租金                                                                                            </t>
  </si>
  <si>
    <t xml:space="preserve">　房租                                                                                                </t>
  </si>
  <si>
    <t xml:space="preserve">　地租及水租                                                                                          </t>
  </si>
  <si>
    <t xml:space="preserve">租金與利息                                                                                          </t>
  </si>
  <si>
    <t xml:space="preserve">　用品消耗                                                                                            </t>
  </si>
  <si>
    <t xml:space="preserve">　使用材料費                                                                                          </t>
  </si>
  <si>
    <t xml:space="preserve">材料及用品費                                                                                        </t>
  </si>
  <si>
    <t xml:space="preserve">　專業服務費                                                                                          </t>
  </si>
  <si>
    <t xml:space="preserve">　一般服務費                                                                                          </t>
  </si>
  <si>
    <t xml:space="preserve">　保險費                                                                                              </t>
  </si>
  <si>
    <t xml:space="preserve">　修理保養及保固費                                                                                    </t>
  </si>
  <si>
    <t xml:space="preserve">　印刷裝訂與廣告費                                                                                    </t>
  </si>
  <si>
    <t xml:space="preserve">　旅運費                                                                                              </t>
  </si>
  <si>
    <t xml:space="preserve">　郵電費                                                                                              </t>
  </si>
  <si>
    <t xml:space="preserve">　水電費                                                                                              </t>
  </si>
  <si>
    <t xml:space="preserve">服務費用                                                                                            </t>
  </si>
  <si>
    <t xml:space="preserve">　福利費                                                                                              </t>
  </si>
  <si>
    <t xml:space="preserve">　退休及卹償金                                                                                        </t>
  </si>
  <si>
    <t xml:space="preserve">　獎金                                                                                                </t>
  </si>
  <si>
    <t xml:space="preserve">　超時工作報酬                                                                                        </t>
  </si>
  <si>
    <t xml:space="preserve">　聘僱及兼職人員薪資                                                                                  </t>
  </si>
  <si>
    <t xml:space="preserve">　正式員額薪資                                                                                        </t>
  </si>
  <si>
    <t xml:space="preserve">用人費用                                                                                            </t>
  </si>
  <si>
    <t>％</t>
    <phoneticPr fontId="8" type="noConversion"/>
  </si>
  <si>
    <r>
      <t>金</t>
    </r>
    <r>
      <rPr>
        <sz val="12"/>
        <rFont val="Times New Roman"/>
        <family val="1"/>
      </rPr>
      <t xml:space="preserve">  </t>
    </r>
    <r>
      <rPr>
        <sz val="12"/>
        <rFont val="細明體"/>
        <family val="3"/>
        <charset val="136"/>
      </rPr>
      <t>　額</t>
    </r>
    <phoneticPr fontId="8" type="noConversion"/>
  </si>
  <si>
    <t>合　　計</t>
    <phoneticPr fontId="2" type="noConversion"/>
  </si>
  <si>
    <t>自籌收入
支　　應</t>
    <phoneticPr fontId="2" type="noConversion"/>
  </si>
  <si>
    <t>政府補助
收入支應</t>
    <phoneticPr fontId="2"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</si>
  <si>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8" type="noConversion"/>
  </si>
  <si>
    <t>本年度決算數</t>
    <phoneticPr fontId="8" type="noConversion"/>
  </si>
  <si>
    <t>本 年 度 預 算 數</t>
    <phoneticPr fontId="8" type="noConversion"/>
  </si>
  <si>
    <t xml:space="preserve">科   目   </t>
    <phoneticPr fontId="8" type="noConversion"/>
  </si>
  <si>
    <t>單位:新臺幣元</t>
    <phoneticPr fontId="2" type="noConversion"/>
  </si>
  <si>
    <t>中華民國106年度</t>
    <phoneticPr fontId="2" type="noConversion"/>
  </si>
  <si>
    <t>各項費用彙計表</t>
    <phoneticPr fontId="2" type="noConversion"/>
  </si>
  <si>
    <t>國立中正大學校務基金</t>
    <phoneticPr fontId="2" type="noConversion"/>
  </si>
  <si>
    <t xml:space="preserve">　　什項設備                                                                                            </t>
  </si>
  <si>
    <t xml:space="preserve">　　交通及運輸設備                                                                                      </t>
  </si>
  <si>
    <t xml:space="preserve">　　機械及設備                                                                                          </t>
  </si>
  <si>
    <t xml:space="preserve">固定資產                                                                                            </t>
  </si>
  <si>
    <t>淨  額</t>
    <phoneticPr fontId="8" type="noConversion"/>
  </si>
  <si>
    <t>已  提
折舊額</t>
    <phoneticPr fontId="8" type="noConversion"/>
  </si>
  <si>
    <t>成 本 或
重估價值</t>
    <phoneticPr fontId="8" type="noConversion"/>
  </si>
  <si>
    <t>%</t>
    <phoneticPr fontId="8" type="noConversion"/>
  </si>
  <si>
    <t>金額</t>
    <phoneticPr fontId="2" type="noConversion"/>
  </si>
  <si>
    <t>報廢短絀</t>
    <phoneticPr fontId="8" type="noConversion"/>
  </si>
  <si>
    <t>未實現重估
增值減少數</t>
    <phoneticPr fontId="2" type="noConversion"/>
  </si>
  <si>
    <t>殘餘價值</t>
    <phoneticPr fontId="8" type="noConversion"/>
  </si>
  <si>
    <t>帳  面  價  值</t>
    <phoneticPr fontId="8" type="noConversion"/>
  </si>
  <si>
    <t>本年度預算</t>
    <phoneticPr fontId="2" type="noConversion"/>
  </si>
  <si>
    <t xml:space="preserve">報廢損失
預算數
</t>
    <phoneticPr fontId="2" type="noConversion"/>
  </si>
  <si>
    <t>決算數</t>
    <phoneticPr fontId="2" type="noConversion"/>
  </si>
  <si>
    <t>科          目</t>
    <phoneticPr fontId="8" type="noConversion"/>
  </si>
  <si>
    <t>單位:新臺幣元</t>
    <phoneticPr fontId="2" type="noConversion"/>
  </si>
  <si>
    <t>中華民國106年度</t>
    <phoneticPr fontId="2" type="noConversion"/>
  </si>
  <si>
    <t>資產報廢明細表</t>
    <phoneticPr fontId="2" type="noConversion"/>
  </si>
  <si>
    <t>國立中正大學校務基金</t>
    <phoneticPr fontId="2" type="noConversion"/>
  </si>
  <si>
    <t>國立中正大學校務基金</t>
    <phoneticPr fontId="2" type="noConversion"/>
  </si>
  <si>
    <t>一、本股票由奈捷生物科技股份有限公司林怡君小姐技術移轉權利金(以股票方式給與)2萬股。。_x000D_
二、本校於編製本(106)年度決算時，尚無法取得該公司同一年度財務報表。</t>
  </si>
  <si>
    <t>106.01
106.12</t>
  </si>
  <si>
    <t xml:space="preserve">奈捷生物科技股份有限公司                                                                            </t>
  </si>
  <si>
    <t>合    計</t>
    <phoneticPr fontId="8" type="noConversion"/>
  </si>
  <si>
    <t>其    他</t>
    <phoneticPr fontId="2" type="noConversion"/>
  </si>
  <si>
    <t>現金股利</t>
    <phoneticPr fontId="2" type="noConversion"/>
  </si>
  <si>
    <t>股權占有率％(7/3)</t>
    <phoneticPr fontId="2" type="noConversion"/>
  </si>
  <si>
    <t>股    數
(7)</t>
    <phoneticPr fontId="8" type="noConversion"/>
  </si>
  <si>
    <t>金    額
(6)</t>
    <phoneticPr fontId="8" type="noConversion"/>
  </si>
  <si>
    <t>股　　　數
(3)</t>
    <phoneticPr fontId="8" type="noConversion"/>
  </si>
  <si>
    <t>金　　　額
(2)</t>
    <phoneticPr fontId="8" type="noConversion"/>
  </si>
  <si>
    <r>
      <t>備</t>
    </r>
    <r>
      <rPr>
        <sz val="12"/>
        <rFont val="Times New Roman"/>
        <family val="1"/>
      </rPr>
      <t xml:space="preserve">    </t>
    </r>
    <r>
      <rPr>
        <sz val="12"/>
        <rFont val="細明體"/>
        <family val="3"/>
        <charset val="136"/>
      </rPr>
      <t>註</t>
    </r>
    <phoneticPr fontId="8" type="noConversion"/>
  </si>
  <si>
    <t>投  資  收  入</t>
    <phoneticPr fontId="2" type="noConversion"/>
  </si>
  <si>
    <t>基金期末投資額</t>
    <phoneticPr fontId="2" type="noConversion"/>
  </si>
  <si>
    <t>盈虧占資本比率％
(5/1)</t>
    <phoneticPr fontId="8" type="noConversion"/>
  </si>
  <si>
    <t>純益率％
(5/4)</t>
    <phoneticPr fontId="2" type="noConversion"/>
  </si>
  <si>
    <t>稅前盈虧
(5)</t>
    <phoneticPr fontId="2" type="noConversion"/>
  </si>
  <si>
    <t>營業收入
(4)</t>
    <phoneticPr fontId="8" type="noConversion"/>
  </si>
  <si>
    <t>期末資本額</t>
    <phoneticPr fontId="8" type="noConversion"/>
  </si>
  <si>
    <t>期初資本總額
(1)</t>
    <phoneticPr fontId="8" type="noConversion"/>
  </si>
  <si>
    <t>會計年度起迄年　月</t>
    <phoneticPr fontId="8" type="noConversion"/>
  </si>
  <si>
    <t>轉投資事業名稱</t>
    <phoneticPr fontId="8" type="noConversion"/>
  </si>
  <si>
    <t>資金轉投資及其餘絀明細表</t>
    <phoneticPr fontId="2" type="noConversion"/>
  </si>
  <si>
    <t>1.「業務活動之現金流量-調整非現金項目-其他」計331萬5,346元，說明如下：_x000D_
(1)機械及設備撥出至其他機關，帳面價值減少430萬6,469元。_x000D_
(2)交通及運輸設備撥出至其他機關，帳面價值減少4萬6,010元。_x000D_
(3)什項設備撥出至其他機關，帳面價值減少10萬4,970元。_x000D_
(4)調整以前年度專利權資本化金額1萬2,950元。_x000D_
(5)遞延收入隨折舊及攤銷費用轉列其他補助收入及受贈收入459萬8,226元。_x000D_
(6)指定用途之捐募款收入帳列其他準備金，與本期餘絀等之相關影響數減少210萬7,519元。_x000D_
(7)技術作價入股(權利金收入) 無實際現金流入20萬元。_x000D_
(8)指定為獎學金捐款改指定為經常門支出捐款88萬元。_x000D_
2.「業務活動之現金流量-流動資產淨減」計293萬8,749元，說明如下：_x000D_
(1)本年度應收款項減少1,669萬8,150元，經調整教育部資本門補助款依權責發生基礎認列之其他應收基金款286萬2,000元及105年度期末依權責發生基礎認列之其他應收基金款於106年度收現1,291萬5000元，調整後應收款項淨減少664萬5,150元。_x000D_
(2)預付款項淨增加計370萬6,401元。_x000D_
3.「業務活動之現金流量-流動負債淨增」計1億2,198萬5,246元，說明如下：_x000D_
(1)應付款項淨減少計210萬3,445元。_x000D_
(2)預收款項淨增加計1億2,408萬8,691元。_x000D_
4.「投資活動之現金流量-減少固定資產」計1萬7,104元，係訂購圖書期刊結案退款，廠商繳回貨款。_x000D_
5.「融資活動之現金流量-增加基金」計1億4,608萬7,381元，說明如下：_x000D_
(1)國庫撥款增置固定資產計1億3,546萬2,381元：_x000D_
A.國庫撥款增置固定資產6,597萬9,000元。_x000D_
B.教育部獎勵大學教學卓越計畫資本門補助款1,052萬1,000元。_x000D_
C.教育部邁向頂尖大學計畫資本門補助款950萬8,608元。_x000D_
D.教育部其他專案型資本門補助款3,654萬9,127元。_x000D_
E.教育部獎勵大學教學卓越計畫資本門補助結餘款繳回1,011元。_x000D_
F.教育部邁向頂尖大學計畫資本門補助結餘款繳回199元。_x000D_
G.教育部其他專案型資本門補助結餘款繳回9,144元。_x000D_
H.105年底依權責發生基礎認列之應收基金款於本年度收現1,291萬5,000元。_x000D_
(2)國庫增撥遞延借項1,062萬5,000元。_x000D_
6.「融資活動之現金流量-增加基金」1億4,608萬7,381元與「國庫撥補款明細表-國庫增撥數」、「基金數額增減明細表-國庫增撥數」1億3,603萬4,381元，差異數1,005萬3,000元說明如下：_x000D_
(1)105年底依權責發生基礎認列之應收基金款於本年度收現1,291萬5,000元。_x000D_
(2)106年底依權責發生基礎認列之應收基金款286萬2,000元（教育部獎勵大學教學卓越計畫資本門補助款270萬9,000元及邁向頂尖大學計畫資本門補助款15萬3,000元）。_x000D_
7.「代管資產與應付代管資產同額增加之金額」計159萬1,888元，係建教合作計畫經費購置之代管資產。</t>
  </si>
  <si>
    <t>附  註:</t>
  </si>
  <si>
    <t xml:space="preserve">　　應付代管資產轉列受贈公積數                                                                          </t>
  </si>
  <si>
    <t xml:space="preserve">　　　代管資產與應付代管資產同額增加之金額(+)                                                             </t>
  </si>
  <si>
    <t xml:space="preserve">　　代管資產與應付代管資產同額增加(+)或減少(-)之金額                                                    </t>
  </si>
  <si>
    <t xml:space="preserve">　　　其他準備金與遞延收入同額增加之金額(+)                                                               </t>
  </si>
  <si>
    <t xml:space="preserve">　　其他準備金與遞延收入同額增加(+)或減少(-)之金額                                                      </t>
  </si>
  <si>
    <t xml:space="preserve">　　　其他準備金與受贈公積同額減少之金額(-)                                                               </t>
  </si>
  <si>
    <t xml:space="preserve">　　　其他準備金與受贈公積同額增加之金額(+)                                                               </t>
  </si>
  <si>
    <t xml:space="preserve">　　其他準備金與受贈公積同額增加(+)或減少(-)之金額                                                      </t>
  </si>
  <si>
    <t xml:space="preserve">　　　　什項設備                                                                                            </t>
  </si>
  <si>
    <t xml:space="preserve">　　　　機械及設備                                                                                          </t>
  </si>
  <si>
    <t xml:space="preserve">　　　　房屋及建築                                                                                          </t>
  </si>
  <si>
    <t xml:space="preserve">　　　本年度更正調整轉入固定資產科目數                                                                    </t>
  </si>
  <si>
    <t xml:space="preserve">　　以前年度購建中固定資產科目，於本次更正調整轉入固定資產科目數                                        </t>
  </si>
  <si>
    <t xml:space="preserve">　　　提列退撫基金使退休離職準備金及應付退休及離職金同額減(-)之數                                         </t>
  </si>
  <si>
    <t xml:space="preserve">　　　提列退撫基金使退休離職準備金及應付退休及離職金同額增(+)之數                                         </t>
  </si>
  <si>
    <t xml:space="preserve">　　提列退撫基金使退休離職準備金及應付退休及離職金同額增(減-)數                                         </t>
  </si>
  <si>
    <t xml:space="preserve">　　　提存(撥用-)公積                                                                                     </t>
  </si>
  <si>
    <t xml:space="preserve">　　盈餘分配與虧損填補之金額                                                                            </t>
  </si>
  <si>
    <t xml:space="preserve">　　　　交通及運輸設備                                                                                      </t>
  </si>
  <si>
    <t xml:space="preserve">　　　受贈固定資產明細                                                                                    </t>
  </si>
  <si>
    <t xml:space="preserve">　　受贈固定資產與遞延收入同額增加之金額                                                                </t>
  </si>
  <si>
    <t xml:space="preserve">　　　撥出固定資產明細(-)                                                                                 </t>
  </si>
  <si>
    <t xml:space="preserve">　　　撥入固定資產明細(+)                                                                                 </t>
  </si>
  <si>
    <t xml:space="preserve">　　固定資產與基金同額增加(或減少-)之金額                                                               </t>
  </si>
  <si>
    <t xml:space="preserve">▼不影響現金流量之投資與融資活動                                                                      </t>
  </si>
  <si>
    <t xml:space="preserve">▼期末現金及約當現金                                                                                  </t>
  </si>
  <si>
    <t xml:space="preserve">▼期初現金及約當現金                                                                                  </t>
  </si>
  <si>
    <t xml:space="preserve">▼現金及約當現金之淨增(淨減-)                                                                         </t>
  </si>
  <si>
    <t xml:space="preserve">▼匯率變動影響數                                                                                      </t>
  </si>
  <si>
    <t xml:space="preserve">　　融資活動之淨現金流入(流出-)                                                                         </t>
  </si>
  <si>
    <t xml:space="preserve">　　　減少遞延貸項                                                                                        </t>
  </si>
  <si>
    <t xml:space="preserve">　　　減少其他負債                                                                                        </t>
  </si>
  <si>
    <t xml:space="preserve">　　減少短期債務、流動金融負債、其他負債及遞延貸項                                                      </t>
  </si>
  <si>
    <t xml:space="preserve">　　　　國庫增撥遞延借項                                                                                    </t>
  </si>
  <si>
    <t xml:space="preserve">　　　　國庫撥款增置固定資產                                                                                </t>
  </si>
  <si>
    <t xml:space="preserve">　　　增加基金                                                                                            </t>
  </si>
  <si>
    <t xml:space="preserve">　　增加基金、公積及填補短絀                                                                            </t>
  </si>
  <si>
    <t xml:space="preserve">　　　增加遞延貸項                                                                                        </t>
  </si>
  <si>
    <t xml:space="preserve">　　　增加其他負債                                                                                        </t>
  </si>
  <si>
    <t xml:space="preserve">　　增加短期債務、流動金融負債、其他負債及遞延貸項                                                      </t>
  </si>
  <si>
    <t xml:space="preserve">▼融資活動之現金流量                                                                                  </t>
  </si>
  <si>
    <t xml:space="preserve">　　投資活動之淨現金流入(流出-)                                                                         </t>
  </si>
  <si>
    <t xml:space="preserve">　　　增加其他資產                                                                                        </t>
  </si>
  <si>
    <t xml:space="preserve">　　　增加遞延借項                                                                                        </t>
  </si>
  <si>
    <t xml:space="preserve">　　　增加無形資產                                                                                        </t>
  </si>
  <si>
    <t xml:space="preserve">　　增加無形資產、遞延借項及其他資產                                                                    </t>
  </si>
  <si>
    <t xml:space="preserve">　　　　　購建中固定資產                                                                                      </t>
  </si>
  <si>
    <t xml:space="preserve">　　　　　什項設備                                                                                            </t>
  </si>
  <si>
    <t xml:space="preserve">　　　　　交通及運輸設備                                                                                      </t>
  </si>
  <si>
    <t xml:space="preserve">　　　　　機械及設備                                                                                          </t>
  </si>
  <si>
    <t xml:space="preserve">　　　　　房屋及建築                                                                                          </t>
  </si>
  <si>
    <t xml:space="preserve">　　　　　土地改良物                                                                                          </t>
  </si>
  <si>
    <t xml:space="preserve">　　　　固定資產之增置                                                                                      </t>
  </si>
  <si>
    <t xml:space="preserve">　　　增加固定資產                                                                                        </t>
  </si>
  <si>
    <t xml:space="preserve">　　增加固定資產及遞耗資產                                                                              </t>
  </si>
  <si>
    <t xml:space="preserve">　　　增加短期墊款                                                                                        </t>
  </si>
  <si>
    <t xml:space="preserve">　　增加流動金融資產及短期貸墊款                                                                        </t>
  </si>
  <si>
    <t xml:space="preserve">　　　減少其他資產                                                                                        </t>
  </si>
  <si>
    <t xml:space="preserve">　　減少無形資產、遞延借項及其他資產                                                                    </t>
  </si>
  <si>
    <t xml:space="preserve">　　　　固定資產之減少                                                                                      </t>
  </si>
  <si>
    <t xml:space="preserve">　　　減少固定資產                                                                                        </t>
  </si>
  <si>
    <t xml:space="preserve">　　減少固定資產及遞耗資產                                                                              </t>
  </si>
  <si>
    <t xml:space="preserve">　　　減少準備金                                                                                          </t>
  </si>
  <si>
    <t xml:space="preserve">　　減少投資、長期應收款、貸墊款及準備金                                                                </t>
  </si>
  <si>
    <t xml:space="preserve">▼投資活動之現金流量                                                                                  </t>
  </si>
  <si>
    <t xml:space="preserve">　　業務活動之淨現金流入(流出-)                                                                         </t>
  </si>
  <si>
    <t xml:space="preserve">　　　流動負債淨增(淨減-)                                                                                 </t>
  </si>
  <si>
    <t xml:space="preserve">　　　流動資產淨減(淨增-)                                                                                 </t>
  </si>
  <si>
    <t xml:space="preserve">　　　　其他                                                                                                </t>
  </si>
  <si>
    <t xml:space="preserve">　　　　無形資產                                                                                            </t>
  </si>
  <si>
    <t xml:space="preserve">　　　其他                                                                                                </t>
  </si>
  <si>
    <t xml:space="preserve">　　　處理資產短絀(賸餘-)                                                                                 </t>
  </si>
  <si>
    <t xml:space="preserve">　　　兌換短絀(賸餘-)                                                                                     </t>
  </si>
  <si>
    <t xml:space="preserve">　　　　其他攤銷費用                                                                                        </t>
  </si>
  <si>
    <t xml:space="preserve">　　　　攤銷電腦軟體                                                                                        </t>
  </si>
  <si>
    <t xml:space="preserve">　　　攤銷                                                                                                </t>
  </si>
  <si>
    <t xml:space="preserve">　　　　代管資產                                                                                            </t>
  </si>
  <si>
    <t xml:space="preserve">　　　　土地改良物                                                                                          </t>
  </si>
  <si>
    <t xml:space="preserve">　　　折舊及折耗                                                                                          </t>
  </si>
  <si>
    <t xml:space="preserve">　　調整非現金項目                                                                                      </t>
  </si>
  <si>
    <t xml:space="preserve">　　本期賸餘(短絀-)                                                                                     </t>
  </si>
  <si>
    <t xml:space="preserve">▼業務活動之現金流量                                                                                  </t>
  </si>
  <si>
    <t>％</t>
    <phoneticPr fontId="2" type="noConversion"/>
  </si>
  <si>
    <t>金    額</t>
    <phoneticPr fontId="2" type="noConversion"/>
  </si>
  <si>
    <r>
      <t>比較增</t>
    </r>
    <r>
      <rPr>
        <sz val="12"/>
        <rFont val="Times New Roman"/>
        <family val="1"/>
      </rPr>
      <t>(+)</t>
    </r>
    <r>
      <rPr>
        <sz val="12"/>
        <rFont val="細明體"/>
        <family val="3"/>
        <charset val="136"/>
      </rPr>
      <t>減(-)數</t>
    </r>
    <phoneticPr fontId="2" type="noConversion"/>
  </si>
  <si>
    <t>預 算 數</t>
    <phoneticPr fontId="2" type="noConversion"/>
  </si>
  <si>
    <t>項        目</t>
    <phoneticPr fontId="2" type="noConversion"/>
  </si>
  <si>
    <t>中華民國106年度</t>
    <phoneticPr fontId="8" type="noConversion"/>
  </si>
  <si>
    <t>現金流量決算表</t>
    <phoneticPr fontId="2" type="noConversion"/>
  </si>
  <si>
    <t>國立中正大學校務基金</t>
    <phoneticPr fontId="8" type="noConversion"/>
  </si>
  <si>
    <t xml:space="preserve">一、科技部補助延攬科技人才博士後研究員等24人，教育部、科技部及其他機關團體委託計畫專任助理等245人、兼任助理2,749人、臨時工1,119人次，科技部委託計畫及校內行政工作專案工作人員等243人、專案教師26人之薪資、勞健保等費用，共計支出計時計件人員酬金3億2,395萬9,579元(含教育部教學卓越、邁向頂尖大學、區域中心整合及創新試辦計畫以契僱化人員進用博士後研究員2人、專案工作人員22人、專任助理6人及相關兼任助理、臨時工等經費計1,580萬5,993元)。_x000D_
二、計時計件人員酬金由政府補助收入支應計2,888萬7,316元、自籌收入支應計2億9,507萬2,263元。_x000D_
三、106年度本校勞務承攬部分預算編列888人次，預算金額2,806萬元，相關預、決算說明如下：_x000D_
1.體育場館設施勞務清潔預算編列48人次、預算金額130萬元，決算48人次、決算金額122萬7,208元。_x000D_
2.體育中心水電設備檢修預算編列12人次、預算金額57萬元，決算12人次、決算金額60萬元。_x000D_
3.校園環境清潔維護預算編列144人次、預算金額450萬元，決算168人次、決算金額517萬5,224元。_x000D_
4.全校道路及公共區域清潔預算編列108人次、預算金額270萬元，決算108人次、決算金額256萬6,436元。_x000D_
5.全校廁所及行政大樓清潔預算編列132人次、預算金額400萬元，決算156人次、決算金額415萬424元。_x000D_
6.學生宿舍、民生服務委員會及致遠樓房務清潔預算編列168人次、預算金額495萬元，決算180人次、決算金額530萬3,871元。_x000D_
7.致遠樓床單清潔預算編列12人次、預算金額47萬元，決算12人次、決算金額32萬9,545元。_x000D_
8.大門、東側門、西北側門、宿舍區及機車場校園保全巡邏預算編列204人次、預算金額805萬元，決算204人次、決算金額795萬4,980元。_x000D_
9.特高壓變電站及高壓電力系統電力系統24小時輪值預算編列36人次、預算金額140萬元，決算36人次、決算金額132萬7,273元。_x000D_
10.建教合作計畫相關委外辦理勞務性工作預算編列12人次、預算金額6萬元，決算金額4萬5,850元。_x000D_
11.招生業務相關委外辦理勞務性工作預算編列12人次、預算金額6萬元，決算金額7萬573元。_x000D_
四、106年度獎金金額合計1億1,059萬3,357元，其分析如下：_x000D_
1.用人費用考績獎金預算數1,802萬元，決算數1,657萬6,548元，係依據公務人員考績法第7、8、12條核發給本校專任人員217人及教師人員520人。_x000D_
2.用人費用年終獎金預算數1億266萬2,000元，決算數9,401萬6,809元，係依據行政院107年1月3日院授人給字第 1070029205號函訂定發布「一百零六年軍公教人員年終工作獎金發給注意事項」核發給本校專任人員217人及教師人員520人。_x000D_
</t>
  </si>
  <si>
    <t xml:space="preserve">合    計            </t>
  </si>
  <si>
    <t xml:space="preserve">    兼任人員                  </t>
  </si>
  <si>
    <t xml:space="preserve">    正式人員                  </t>
  </si>
  <si>
    <t xml:space="preserve">  其他業務外費用              </t>
  </si>
  <si>
    <t xml:space="preserve">  其他業務費用                </t>
  </si>
  <si>
    <t xml:space="preserve">  管理及總務費用              </t>
  </si>
  <si>
    <t xml:space="preserve">  教學成本                    </t>
  </si>
  <si>
    <t xml:space="preserve">業務總支出部分      </t>
  </si>
  <si>
    <r>
      <t>總</t>
    </r>
    <r>
      <rPr>
        <sz val="12"/>
        <rFont val="Times New Roman"/>
        <family val="1"/>
      </rPr>
      <t xml:space="preserve">      </t>
    </r>
    <r>
      <rPr>
        <sz val="12"/>
        <rFont val="細明體"/>
        <family val="3"/>
        <charset val="136"/>
      </rPr>
      <t>計</t>
    </r>
    <phoneticPr fontId="8" type="noConversion"/>
  </si>
  <si>
    <t>兼任人員費用</t>
    <phoneticPr fontId="8" type="noConversion"/>
  </si>
  <si>
    <r>
      <t>合</t>
    </r>
    <r>
      <rPr>
        <sz val="12"/>
        <rFont val="Times New Roman"/>
        <family val="1"/>
      </rPr>
      <t xml:space="preserve">      </t>
    </r>
    <r>
      <rPr>
        <sz val="12"/>
        <rFont val="細明體"/>
        <family val="3"/>
        <charset val="136"/>
      </rPr>
      <t>計</t>
    </r>
    <phoneticPr fontId="8" type="noConversion"/>
  </si>
  <si>
    <r>
      <t>提</t>
    </r>
    <r>
      <rPr>
        <sz val="12"/>
        <rFont val="Times New Roman"/>
        <family val="1"/>
      </rPr>
      <t xml:space="preserve">  </t>
    </r>
    <r>
      <rPr>
        <sz val="12"/>
        <rFont val="細明體"/>
        <family val="3"/>
        <charset val="136"/>
      </rPr>
      <t>繳</t>
    </r>
    <r>
      <rPr>
        <sz val="12"/>
        <rFont val="Times New Roman"/>
        <family val="1"/>
      </rPr>
      <t xml:space="preserve">  </t>
    </r>
    <r>
      <rPr>
        <sz val="12"/>
        <rFont val="細明體"/>
        <family val="3"/>
        <charset val="136"/>
      </rPr>
      <t>費</t>
    </r>
    <phoneticPr fontId="8" type="noConversion"/>
  </si>
  <si>
    <r>
      <t>福</t>
    </r>
    <r>
      <rPr>
        <sz val="12"/>
        <rFont val="Times New Roman"/>
        <family val="1"/>
      </rPr>
      <t xml:space="preserve">  </t>
    </r>
    <r>
      <rPr>
        <sz val="12"/>
        <rFont val="細明體"/>
        <family val="3"/>
        <charset val="136"/>
      </rPr>
      <t>利</t>
    </r>
    <r>
      <rPr>
        <sz val="12"/>
        <rFont val="Times New Roman"/>
        <family val="1"/>
      </rPr>
      <t xml:space="preserve">  </t>
    </r>
    <r>
      <rPr>
        <sz val="12"/>
        <rFont val="細明體"/>
        <family val="3"/>
        <charset val="136"/>
      </rPr>
      <t>費</t>
    </r>
    <phoneticPr fontId="8" type="noConversion"/>
  </si>
  <si>
    <r>
      <t>資</t>
    </r>
    <r>
      <rPr>
        <sz val="12"/>
        <rFont val="Times New Roman"/>
        <family val="1"/>
      </rPr>
      <t xml:space="preserve">  </t>
    </r>
    <r>
      <rPr>
        <sz val="12"/>
        <rFont val="細明體"/>
        <family val="3"/>
        <charset val="136"/>
      </rPr>
      <t>遣</t>
    </r>
    <r>
      <rPr>
        <sz val="12"/>
        <rFont val="Times New Roman"/>
        <family val="1"/>
      </rPr>
      <t xml:space="preserve">  </t>
    </r>
    <r>
      <rPr>
        <sz val="12"/>
        <rFont val="細明體"/>
        <family val="3"/>
        <charset val="136"/>
      </rPr>
      <t>費</t>
    </r>
    <phoneticPr fontId="8" type="noConversion"/>
  </si>
  <si>
    <t>退休及卹償金</t>
    <phoneticPr fontId="8" type="noConversion"/>
  </si>
  <si>
    <r>
      <t>獎</t>
    </r>
    <r>
      <rPr>
        <sz val="12"/>
        <rFont val="Times New Roman"/>
        <family val="1"/>
      </rPr>
      <t xml:space="preserve">    </t>
    </r>
    <r>
      <rPr>
        <sz val="12"/>
        <rFont val="細明體"/>
        <family val="3"/>
        <charset val="136"/>
      </rPr>
      <t>金</t>
    </r>
    <phoneticPr fontId="8" type="noConversion"/>
  </si>
  <si>
    <r>
      <t>津</t>
    </r>
    <r>
      <rPr>
        <sz val="12"/>
        <rFont val="Times New Roman"/>
        <family val="1"/>
      </rPr>
      <t xml:space="preserve">      </t>
    </r>
    <r>
      <rPr>
        <sz val="12"/>
        <rFont val="細明體"/>
        <family val="3"/>
        <charset val="136"/>
      </rPr>
      <t>貼</t>
    </r>
    <phoneticPr fontId="8" type="noConversion"/>
  </si>
  <si>
    <t>超時工作報酬</t>
    <phoneticPr fontId="8" type="noConversion"/>
  </si>
  <si>
    <t>聘僱人員薪資</t>
    <phoneticPr fontId="8" type="noConversion"/>
  </si>
  <si>
    <t>正式員額薪資</t>
    <phoneticPr fontId="8" type="noConversion"/>
  </si>
  <si>
    <t>名     稱</t>
    <phoneticPr fontId="2" type="noConversion"/>
  </si>
  <si>
    <t>決                              算                              數</t>
    <phoneticPr fontId="8" type="noConversion"/>
  </si>
  <si>
    <t>科     目</t>
    <phoneticPr fontId="2" type="noConversion"/>
  </si>
  <si>
    <t>單位:新臺幣元</t>
    <phoneticPr fontId="2" type="noConversion"/>
  </si>
  <si>
    <t>中華民國106年度</t>
    <phoneticPr fontId="2" type="noConversion"/>
  </si>
  <si>
    <t>用 人 費 用 彙 計 表(續)</t>
    <phoneticPr fontId="2" type="noConversion"/>
  </si>
  <si>
    <t>國立中正大學校務基金</t>
    <phoneticPr fontId="2" type="noConversion"/>
  </si>
  <si>
    <t>預                              算                              數</t>
    <phoneticPr fontId="8" type="noConversion"/>
  </si>
  <si>
    <t>用 人 費 用 彙 計 表</t>
    <phoneticPr fontId="2" type="noConversion"/>
  </si>
  <si>
    <t xml:space="preserve">附    註：
 1.信託代理與保證資產科目,本年度決算數為     $9,936,343.00及上年度決算數為     $5,650,264.00
 2.信託代理與保證負債科目,本年度決算數為     $9,936,343.00及上年度決算數為     $5,650,264.00
</t>
  </si>
  <si>
    <t xml:space="preserve">　　累計折舊-代管資產(-)                                                                                </t>
  </si>
  <si>
    <t xml:space="preserve">　　代管資產                                                                                            </t>
  </si>
  <si>
    <t xml:space="preserve">　　存出保證金                                                                                          </t>
  </si>
  <si>
    <t xml:space="preserve">　什項資產                                                                                            </t>
  </si>
  <si>
    <t xml:space="preserve">其他資產                                                                                            </t>
  </si>
  <si>
    <t xml:space="preserve">　　遞延費用                                                                                            </t>
  </si>
  <si>
    <t xml:space="preserve">　遞延費用                                                                                            </t>
  </si>
  <si>
    <t xml:space="preserve">遞延借項                                                                                            </t>
  </si>
  <si>
    <t xml:space="preserve">　　電腦軟體                                                                                            </t>
  </si>
  <si>
    <t xml:space="preserve">　　專利權                                                                                              </t>
  </si>
  <si>
    <t xml:space="preserve">　無形資產                                                                                            </t>
  </si>
  <si>
    <t xml:space="preserve">無形資產                                                                                            </t>
  </si>
  <si>
    <t xml:space="preserve">　　訂購機件及設備款                                                                                    </t>
  </si>
  <si>
    <t xml:space="preserve">　　未完工程                                                                                            </t>
  </si>
  <si>
    <t xml:space="preserve">　購建中固定資產                                                                                      </t>
  </si>
  <si>
    <t xml:space="preserve">　　累計折舊-什項設備(-)                                                                                </t>
  </si>
  <si>
    <t xml:space="preserve">　什項設備                                                                                            </t>
  </si>
  <si>
    <t xml:space="preserve">　　累計折舊-交通及運輸設備(-)                                                                          </t>
  </si>
  <si>
    <t xml:space="preserve">　交通及運輸設備                                                                                      </t>
  </si>
  <si>
    <t xml:space="preserve">　　累計折舊-機械及設備(-)                                                                              </t>
  </si>
  <si>
    <t xml:space="preserve">　機械及設備                                                                                          </t>
  </si>
  <si>
    <t xml:space="preserve">　　未實現重估增值                                                                                      </t>
  </si>
  <si>
    <t xml:space="preserve">　　累計折舊-房屋及建築(-)                                                                              </t>
  </si>
  <si>
    <t xml:space="preserve">　未實現重估增值                                                                                      </t>
  </si>
  <si>
    <t xml:space="preserve">　　房屋及建築                                                                                          </t>
  </si>
  <si>
    <t xml:space="preserve">淨值其他項目                                                                                        </t>
  </si>
  <si>
    <t xml:space="preserve">　房屋及建築                                                                                          </t>
  </si>
  <si>
    <t xml:space="preserve">　　受贈公積                                                                                            </t>
  </si>
  <si>
    <t xml:space="preserve">　　累計折舊-土地改良物(-)                                                                              </t>
  </si>
  <si>
    <t xml:space="preserve">　資本公積                                                                                            </t>
  </si>
  <si>
    <t xml:space="preserve">　　土地改良物                                                                                          </t>
  </si>
  <si>
    <t xml:space="preserve">公積                                                                                                </t>
  </si>
  <si>
    <t xml:space="preserve">　土地改良物                                                                                          </t>
  </si>
  <si>
    <t xml:space="preserve">　　基金                                                                                                </t>
  </si>
  <si>
    <t xml:space="preserve">　　土地                                                                                                </t>
  </si>
  <si>
    <t xml:space="preserve">　基金                                                                                                </t>
  </si>
  <si>
    <t xml:space="preserve">　土地                                                                                                </t>
  </si>
  <si>
    <t xml:space="preserve">基金                                                                                                </t>
  </si>
  <si>
    <t xml:space="preserve">淨值                                                                                                </t>
  </si>
  <si>
    <t xml:space="preserve">　　其他準備金                                                                                          </t>
  </si>
  <si>
    <t xml:space="preserve">　　遞延收入                                                                                            </t>
  </si>
  <si>
    <t xml:space="preserve">　　退休及離職準備金                                                                                    </t>
  </si>
  <si>
    <t xml:space="preserve">　遞延收入                                                                                            </t>
  </si>
  <si>
    <t xml:space="preserve">　準備金                                                                                              </t>
  </si>
  <si>
    <t xml:space="preserve">遞延貸項                                                                                            </t>
  </si>
  <si>
    <t xml:space="preserve">　　以成本衡量之金融資產－非流動                                                                        </t>
  </si>
  <si>
    <t xml:space="preserve">　　暫收及待結轉帳項                                                                                    </t>
  </si>
  <si>
    <t xml:space="preserve">　長期投資                                                                                            </t>
  </si>
  <si>
    <t xml:space="preserve">　　應付代管資產                                                                                        </t>
  </si>
  <si>
    <t xml:space="preserve">投資、長期應收款、貸墊款及準備金                                                                    </t>
  </si>
  <si>
    <t xml:space="preserve">　　應付退休及離職金                                                                                    </t>
  </si>
  <si>
    <t xml:space="preserve">　　短期墊款                                                                                            </t>
  </si>
  <si>
    <t xml:space="preserve">　　存入保證金                                                                                          </t>
  </si>
  <si>
    <t xml:space="preserve">　短期貸墊款                                                                                          </t>
  </si>
  <si>
    <t xml:space="preserve">　什項負債                                                                                            </t>
  </si>
  <si>
    <t xml:space="preserve">　　其他預付款                                                                                          </t>
  </si>
  <si>
    <t xml:space="preserve">其他負債                                                                                            </t>
  </si>
  <si>
    <t xml:space="preserve">　　預付費用                                                                                            </t>
  </si>
  <si>
    <t xml:space="preserve">　　其他預收款                                                                                          </t>
  </si>
  <si>
    <t xml:space="preserve">　　用品盤存                                                                                            </t>
  </si>
  <si>
    <t xml:space="preserve">　　預收收入                                                                                            </t>
  </si>
  <si>
    <t xml:space="preserve">　預付款項                                                                                            </t>
  </si>
  <si>
    <t xml:space="preserve">　預收款項                                                                                            </t>
  </si>
  <si>
    <t xml:space="preserve">　　其他應收款                                                                                          </t>
  </si>
  <si>
    <t xml:space="preserve">　　應付稅款                                                                                            </t>
  </si>
  <si>
    <t xml:space="preserve">　　應收利息                                                                                            </t>
  </si>
  <si>
    <t xml:space="preserve">　　應付費用                                                                                            </t>
  </si>
  <si>
    <t xml:space="preserve">　應收款項                                                                                            </t>
  </si>
  <si>
    <t xml:space="preserve">　　應付代收款                                                                                          </t>
  </si>
  <si>
    <t xml:space="preserve">　　銀行存款                                                                                            </t>
  </si>
  <si>
    <t xml:space="preserve">　應付款項                                                                                            </t>
  </si>
  <si>
    <t xml:space="preserve">　現金                                                                                                </t>
  </si>
  <si>
    <t xml:space="preserve">流動負債                                                                                            </t>
  </si>
  <si>
    <t xml:space="preserve">流動資產                                                                                            </t>
  </si>
  <si>
    <t xml:space="preserve">負債                                                                                                </t>
  </si>
  <si>
    <t xml:space="preserve">資產                                                                                                </t>
  </si>
  <si>
    <r>
      <t>比較增</t>
    </r>
    <r>
      <rPr>
        <sz val="12"/>
        <rFont val="Times New Roman"/>
        <family val="1"/>
      </rPr>
      <t>(+)</t>
    </r>
    <r>
      <rPr>
        <sz val="12"/>
        <rFont val="細明體"/>
        <family val="3"/>
        <charset val="136"/>
      </rPr>
      <t>減(-)</t>
    </r>
    <phoneticPr fontId="2" type="noConversion"/>
  </si>
  <si>
    <t>上年度決算數</t>
    <phoneticPr fontId="2" type="noConversion"/>
  </si>
  <si>
    <t>本年度決算數</t>
    <phoneticPr fontId="2" type="noConversion"/>
  </si>
  <si>
    <t>科        目</t>
    <phoneticPr fontId="2" type="noConversion"/>
  </si>
  <si>
    <t>中華民國106年12月31日</t>
    <phoneticPr fontId="8" type="noConversion"/>
  </si>
  <si>
    <t>平衡表</t>
    <phoneticPr fontId="2" type="noConversion"/>
  </si>
  <si>
    <t xml:space="preserve">合    計                                                                                            </t>
  </si>
  <si>
    <t>係成績單、學生證、服務證等工本費收入較預期減少所致。</t>
  </si>
  <si>
    <t>係廠商逾期違約罰款、借書逾期、車輛違規案件較預期增加所致。</t>
  </si>
  <si>
    <t>係各界捐贈款項較預期增加所致。</t>
  </si>
  <si>
    <t>係本校106年底持有之外幣餘額依當年底匯率進行評價產生之兌換賸餘。</t>
  </si>
  <si>
    <t>係各金融機構定存利率持續下降，致使利息收入較預期減少。</t>
  </si>
  <si>
    <t>係教育部等專案補助計畫(含獎勵大學教學卓越計畫及邁向頂尖大學計畫)收入較預期增加所致。</t>
  </si>
  <si>
    <t>係產學合作技術移轉授權金收入較預期增加所致。</t>
  </si>
  <si>
    <t>係推廣教育學分班等業務開辦情形超出預期所致。</t>
  </si>
  <si>
    <r>
      <t>金</t>
    </r>
    <r>
      <rPr>
        <sz val="12"/>
        <rFont val="Times New Roman"/>
        <family val="1"/>
      </rPr>
      <t xml:space="preserve">  </t>
    </r>
    <r>
      <rPr>
        <sz val="12"/>
        <rFont val="細明體"/>
        <family val="3"/>
        <charset val="136"/>
      </rPr>
      <t>額</t>
    </r>
    <phoneticPr fontId="8" type="noConversion"/>
  </si>
  <si>
    <r>
      <t>說</t>
    </r>
    <r>
      <rPr>
        <sz val="12"/>
        <rFont val="Times New Roman"/>
        <family val="1"/>
      </rPr>
      <t xml:space="preserve">    </t>
    </r>
    <r>
      <rPr>
        <sz val="12"/>
        <rFont val="細明體"/>
        <family val="3"/>
        <charset val="136"/>
      </rPr>
      <t>明</t>
    </r>
    <phoneticPr fontId="8" type="noConversion"/>
  </si>
  <si>
    <t>決算數與預算數
比較增(+)減(-)</t>
    <phoneticPr fontId="8" type="noConversion"/>
  </si>
  <si>
    <t>決 算  數</t>
    <phoneticPr fontId="8" type="noConversion"/>
  </si>
  <si>
    <t>預 算 數</t>
    <phoneticPr fontId="8" type="noConversion"/>
  </si>
  <si>
    <t>科    目</t>
    <phoneticPr fontId="8" type="noConversion"/>
  </si>
  <si>
    <t>單位:新臺幣元</t>
    <phoneticPr fontId="8" type="noConversion"/>
  </si>
  <si>
    <t>中華民國106年度</t>
    <phoneticPr fontId="8" type="noConversion"/>
  </si>
  <si>
    <t>業務收入明細表</t>
    <phoneticPr fontId="8" type="noConversion"/>
  </si>
  <si>
    <t>國立中正大學校務基金</t>
    <phoneticPr fontId="8" type="noConversion"/>
  </si>
  <si>
    <t>備註：
一、科技部補助延攬科技人才博士後研究員等24人，教育部、科技部及其他機關團體委託計畫專任助理等245人、兼任助理2,749人、臨時工1,119人次，科技部委託計畫及校內行政工作專案工作人員等243人、專案教師26人之薪資、勞健保等費用，共計支出計時計件人員酬金3億2,395萬9,579元(含教育部教學卓越、邁向頂尖大學、區域中心整合及創新試辦計畫以契僱化人員進用博士後研究員2人、專案工作人員22人、專任助理6人及相關兼任助理、臨時工等經費計1,580萬5,993元)。_x000D_
二、計時計件人員酬金由政府補助收入支應計2,888萬7,316元、自籌收入支應計2億9,507萬2,263元。_x000D_
三、106年度本校勞務承攬部分預算編列888人次，預算金額2,806萬元，相關預、決算說明如下：_x000D_
1.體育場館設施勞務清潔預算編列48人次、預算金額130萬元，決算48人次、決算金額122萬7,208元。_x000D_
2.體育中心水電設備檢修預算編列12人次、預算金額57萬元，決算12人次、決算金額60萬元。_x000D_
3.校園環境清潔維護預算編列144人次、預算金額450萬元，決算168人次、決算金額517萬5,224元。_x000D_
4.全校道路及公共區域清潔預算編列108人次、預算金額270萬元，決算108人次、決算金額256萬6,436元。_x000D_
5.全校廁所及行政大樓清潔預算編列132人次、預算金額400萬元，決算156人次、決算金額415萬424元。_x000D_
6.學生宿舍、民生服務委員會及致遠樓房務清潔預算編列168人次、預算金額495萬元，決算180人次、決算金額530萬3,871元。_x000D_
7.致遠樓床單清潔預算編列12人次、預算金額47萬元，決算12人次、決算金額32萬9,545元。_x000D_
8.大門、東側門、西北側門、宿舍區及機車場校園保全巡邏預算編列204人次、預算金額805萬元，決算204人次、決算金額795萬4,980元。_x000D_
9.特高壓變電站及高壓電力系統電力系統24小時輪值預算編列36人次、預算金額140萬元，決算36人次、決算金額132萬7,273元。_x000D_
10.建教合作計畫相關委外辦理勞務性工作預算編列12人次、預算金額6萬元，決算金額4萬5,850元。_x000D_
11.招生業務相關委外辦理勞務性工作預算編列12人次、預算金額6萬元，決算金額7萬573元。</t>
  </si>
  <si>
    <t xml:space="preserve">　　　捐助、補助與獎助                                                          </t>
  </si>
  <si>
    <t xml:space="preserve">　　會費、捐助、補助、分攤、救助(濟)與交流活動費                                </t>
  </si>
  <si>
    <t xml:space="preserve">　　　攤銷                                                                      </t>
  </si>
  <si>
    <t xml:space="preserve">　　　什項設備折舊                                                              </t>
  </si>
  <si>
    <t xml:space="preserve">　　　交通及運輸設備折舊                                                        </t>
  </si>
  <si>
    <t xml:space="preserve">　　　機械及設備折舊                                                            </t>
  </si>
  <si>
    <t xml:space="preserve">　　　房屋折舊                                                                  </t>
  </si>
  <si>
    <t xml:space="preserve">　　折舊、折耗及攤銷                                                            </t>
  </si>
  <si>
    <t xml:space="preserve">　　　交通及運輸設備租金                                                        </t>
  </si>
  <si>
    <t xml:space="preserve">　　　房租                                                                      </t>
  </si>
  <si>
    <t xml:space="preserve">　　　地租及水租                                                                </t>
  </si>
  <si>
    <t xml:space="preserve">　　租金與利息                                                                  </t>
  </si>
  <si>
    <t xml:space="preserve">　　　用品消耗                                                                  </t>
  </si>
  <si>
    <t xml:space="preserve">　　材料及用品費                                                                </t>
  </si>
  <si>
    <t xml:space="preserve">　　　專業服務費                                                                </t>
  </si>
  <si>
    <t xml:space="preserve">　　　一般服務費                                                                </t>
  </si>
  <si>
    <t xml:space="preserve">　　　保險費                                                                    </t>
  </si>
  <si>
    <t xml:space="preserve">　　　修理保養及保固費                                                          </t>
  </si>
  <si>
    <t>廣告費預算數5萬元，決算數0元。</t>
  </si>
  <si>
    <t xml:space="preserve">　　　印刷裝訂與廣告費                                                          </t>
  </si>
  <si>
    <t xml:space="preserve">　　　旅運費                                                                    </t>
  </si>
  <si>
    <t xml:space="preserve">　　　郵電費                                                                    </t>
  </si>
  <si>
    <t xml:space="preserve">　　服務費用                                                                    </t>
  </si>
  <si>
    <t xml:space="preserve">　　　福利費                                                                    </t>
  </si>
  <si>
    <t xml:space="preserve">　　　聘僱及兼職人員薪資                                                        </t>
  </si>
  <si>
    <t xml:space="preserve">　　用人費用                                                                    </t>
  </si>
  <si>
    <t>推廣教育成本預算數1,280萬元，決算數1,426萬9,372元，決算數較預算數增加146萬9,372元，係推廣教育學分班等業務開辦情形超出預期，服務費用及獎助學員生給與等相關成相對增加所致。</t>
  </si>
  <si>
    <t xml:space="preserve">　推廣教育成本                                                                  </t>
  </si>
  <si>
    <t xml:space="preserve">　　　其他費用                                                                  </t>
  </si>
  <si>
    <t xml:space="preserve">　　其他                                                                        </t>
  </si>
  <si>
    <t xml:space="preserve">　　　補貼(償)、獎勵、慰問與救助(濟)                                            </t>
  </si>
  <si>
    <t xml:space="preserve">　　　會費                                                                      </t>
  </si>
  <si>
    <t xml:space="preserve">　　　規費                                                                      </t>
  </si>
  <si>
    <t xml:space="preserve">　　　消費與行為稅                                                              </t>
  </si>
  <si>
    <t xml:space="preserve">　　稅捐與規費(強制費)                                                          </t>
  </si>
  <si>
    <t xml:space="preserve">　　　土地改良物折舊                                                            </t>
  </si>
  <si>
    <t xml:space="preserve">　　　什項設備租金                                                              </t>
  </si>
  <si>
    <t xml:space="preserve">　　　機器租金                                                                  </t>
  </si>
  <si>
    <t xml:space="preserve">　　　使用材料費                                                                </t>
  </si>
  <si>
    <t>廣告費預算數30萬元，決算數9萬2,852元，決算數較預算數減少20萬7,148元，係依業實際業務需求刊登各項徵才、宣傳、推廣等費用所致。</t>
  </si>
  <si>
    <t>國外旅費預算數2,900萬元，決算數3,151萬1,566元，決算數較預算數增加251萬1,566元，係配合建教合作計畫及依實際業務需求核實列支出席學術研討會及國際會議等旅費所致。</t>
  </si>
  <si>
    <t xml:space="preserve">　　　水電費                                                                    </t>
  </si>
  <si>
    <t xml:space="preserve">　　　正式員額薪資                                                              </t>
  </si>
  <si>
    <t xml:space="preserve">　建教合作成本                                                                  </t>
  </si>
  <si>
    <t xml:space="preserve">　　　競賽及交流活動費                                                          </t>
  </si>
  <si>
    <t xml:space="preserve">　　　分擔                                                                      </t>
  </si>
  <si>
    <t xml:space="preserve">　　　代管資產折舊                                                              </t>
  </si>
  <si>
    <t>公共關係費預算數88萬7,000元，決算數81萬9,913元，決算數較預算數減少6萬7,087元，係實際業務需求核實列支機關首長宴客招待、婚喪賀儀等費用。</t>
  </si>
  <si>
    <t xml:space="preserve">　　　公共關係費                                                                </t>
  </si>
  <si>
    <t>1.廣告費預算數100萬元，決算數52萬8,419元，決算數較預算數減少47萬1,581元，係依實際業務需求刊登各項招生、徵才等廣告費用所致。_x000D_
2.業務宣導費預算數10萬元，決算數0元。</t>
  </si>
  <si>
    <t>國外旅費預算數1,048萬2,000元，決算數730萬5,347元，決算數較預算數減少317萬6,653元，係配合補助計畫及實際業務需求核實列支出席學術研討會及國際會議等旅費所致。</t>
  </si>
  <si>
    <t xml:space="preserve">　　　退休及卹償金                                                              </t>
  </si>
  <si>
    <t xml:space="preserve">　　　獎金                                                                      </t>
  </si>
  <si>
    <t xml:space="preserve">　　　超時工作報酬                                                              </t>
  </si>
  <si>
    <t xml:space="preserve">　教學研究及訓輔成本                                                            </t>
  </si>
  <si>
    <t xml:space="preserve">教學成本                                                                        </t>
  </si>
  <si>
    <t>％</t>
    <phoneticPr fontId="8" type="noConversion"/>
  </si>
  <si>
    <r>
      <t>金</t>
    </r>
    <r>
      <rPr>
        <sz val="12"/>
        <rFont val="Times New Roman"/>
        <family val="1"/>
      </rPr>
      <t xml:space="preserve">  </t>
    </r>
    <r>
      <rPr>
        <sz val="12"/>
        <rFont val="細明體"/>
        <family val="3"/>
        <charset val="136"/>
      </rPr>
      <t>　額</t>
    </r>
    <phoneticPr fontId="8" type="noConversion"/>
  </si>
  <si>
    <t>合　　計</t>
    <phoneticPr fontId="2" type="noConversion"/>
  </si>
  <si>
    <t>備  註</t>
    <phoneticPr fontId="2"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</si>
  <si>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8" type="noConversion"/>
  </si>
  <si>
    <t>決  算  數</t>
    <phoneticPr fontId="8" type="noConversion"/>
  </si>
  <si>
    <t>預 算 數</t>
    <phoneticPr fontId="8" type="noConversion"/>
  </si>
  <si>
    <t>科    目</t>
    <phoneticPr fontId="8" type="noConversion"/>
  </si>
  <si>
    <t>單位:新臺幣元</t>
    <phoneticPr fontId="8" type="noConversion"/>
  </si>
  <si>
    <t>中華民國106年度</t>
    <phoneticPr fontId="8" type="noConversion"/>
  </si>
  <si>
    <t>教學成本明細表</t>
    <phoneticPr fontId="8" type="noConversion"/>
  </si>
  <si>
    <t>國立中正大學校務基金</t>
    <phoneticPr fontId="8" type="noConversion"/>
  </si>
  <si>
    <t xml:space="preserve">　　　各項短絀                                                                  </t>
  </si>
  <si>
    <t xml:space="preserve">　　短絀、賠償與保險給付                                                        </t>
  </si>
  <si>
    <t xml:space="preserve">　　　特別稅課                                                                  </t>
  </si>
  <si>
    <t xml:space="preserve">　　　房屋稅                                                                    </t>
  </si>
  <si>
    <t xml:space="preserve">　　　土地稅                                                                    </t>
  </si>
  <si>
    <t>國外旅費預算數0元，決算數27萬2,192元，決算數較預算數增加27萬2,192元，係依實際業務需求核實列支出席學術研討會、國外競賽等旅費所致。</t>
  </si>
  <si>
    <t>雜項費用預算數1億520萬元，決算數1億1,590萬3,957元，決算數較預算數增加1,070萬3,957元，係核實列支修理保養及保固費，且申請獎助學金案件較預期增加所致。</t>
  </si>
  <si>
    <t xml:space="preserve">　雜項費用                                                                      </t>
  </si>
  <si>
    <t>係報廢因損壞不堪使用且無法修復之無線電台天線1件產生之短絀。</t>
  </si>
  <si>
    <t xml:space="preserve">　財產交易短絀                                                                  </t>
  </si>
  <si>
    <t xml:space="preserve">其他業務外費用                                                                  </t>
  </si>
  <si>
    <t>其他業務外費用明細表</t>
    <phoneticPr fontId="8" type="noConversion"/>
  </si>
  <si>
    <t>係本校106年底持有之外幣餘額依當年底匯率進行評價產生之兌換短絀。</t>
  </si>
  <si>
    <t xml:space="preserve">　兌換短絀                                                                      </t>
  </si>
  <si>
    <t xml:space="preserve">財務費用                                                                        </t>
  </si>
  <si>
    <t>財務費用明細表</t>
    <phoneticPr fontId="8" type="noConversion"/>
  </si>
  <si>
    <t>廣告費預算數5萬元，決算數2萬元，決算數較預算數減少3萬元，係依實際業務需求刊登招生廣告所致。</t>
  </si>
  <si>
    <t xml:space="preserve">　雜項業務費用                                                                  </t>
  </si>
  <si>
    <t xml:space="preserve">其他業務費用                                                                    </t>
  </si>
  <si>
    <t>其他業務費用明細表</t>
    <phoneticPr fontId="8" type="noConversion"/>
  </si>
  <si>
    <t>依勞動基準法第56條第2項規定，提撥勞工退休準備金420萬6,835元所致。</t>
  </si>
  <si>
    <t>管理費用及總務費用預算數5億896萬6,000元，決算數4億4,004萬8,311元，決算數較預算數減少6,891萬7,689元，係正式員額較預算數減少，用人費用相對減少，且撙節各項費用所致。</t>
  </si>
  <si>
    <t xml:space="preserve">　管理費用及總務費用                                                            </t>
  </si>
  <si>
    <t xml:space="preserve">管理及總務費用                                                                  </t>
  </si>
  <si>
    <t>管理及總務費用明細表</t>
    <phoneticPr fontId="8" type="noConversion"/>
  </si>
  <si>
    <t>學生公費及獎勵金預算數9,727萬1,000元，決算數1億3,576萬6,797元，決算數較預算數增加3,849萬5,797元，係配合教育部專案補助計畫(含獎勵大學教學卓越、邁向頂尖大學計畫等)、各級政府機關補助計畫執行，且受整體經濟環境影響，各項學生公費獎勵金、獎助學金等申請案件數量較預期增加所致。</t>
  </si>
  <si>
    <t xml:space="preserve">　學生公費及獎勵金                                                              </t>
  </si>
  <si>
    <t xml:space="preserve">其他業務成本                                                                    </t>
  </si>
  <si>
    <t>其他業務成本明細表</t>
    <phoneticPr fontId="8" type="noConversion"/>
  </si>
  <si>
    <t>一、本年度新增資產說明：_x000D_
(一)學校預算經費購置(含教學卓越及邁向頂尖大學計畫購置)：_x000D_
土地改良物387萬8,552元、房屋及建築810萬9,744元、機械及設備1億5,917萬9,069元、交通及運輸設備544萬1,870元、什項設備7,953萬9,633元。_x000D_
(二)教育部專案補助計畫購置：_x000D_
房屋建築9萬7,500元、機械及設備738萬6,432元、交通及運輸設備25萬9,096元、什項設備312萬2,655元。_x000D_
(三)其他中央政府機關補助計畫購置：_x000D_
機械及設備12萬3,800元、什項設備14萬元。_x000D_
(四)指定用途捐贈款購置：_x000D_
機械及設備9萬4,927元、什項設備47萬9,868元。_x000D_
(五)撥入財產_x000D_
機械及設備13萬7,806元。_x000D_
(六)受贈財產_x000D_
機械及設備300萬984元、交通及運輸設備83萬元、什項設備124萬4,000元。_x000D_
二、本年度減少資產說明：_x000D_
(一)撥出財產：_x000D_
1.依據教育部106年1月10日臺教秘(一)字第1060004032號函，將機械及設備(帳面價值29萬7,920元)撥出至國立清華大學。_x000D_
2.依據教育部106年4月25日臺教秘(一)字第1060055326號函，將機械及設備(帳面價值49萬5,419元)撥出至中央研究院。_x000D_
3.依據教育部106年5月11日臺教秘(一)字第1060066095號函，將機械及設備(帳面價值6萬6,662元)撥出至國立成功大學。_x000D_
4.依據教育部106年5月11日臺教秘(一)字第1060066095號函，將機械及設備(帳面價值9萬3,847元)撥出至國立台灣科技大學。_x000D_
5.依據教育部106年5月11日臺教秘(一)字第1060066095號函，將機械及設備(帳面價值21萬2,668元)、交通及運輸設備(帳面價1萬6,630元)撥出至國立清華大學。_x000D_
6.依據教育部106年8月8日臺教秘(一)字第1060112343號函，將機械及設備(帳面價值267萬8,965元)、什項設備(帳面價值10萬4,970元)、電腦軟體(帳面價值0元)撥出至中央研究院。_x000D_
7.依據教育部106年8月8日臺教秘(一)字第1060112343號函，將機械及設備(帳面價值8萬581元)撥出至國立成功大學。_x000D_
8.依據教育部106年9月8日臺教秘(一)字第1060129178號函，將機械及設備(帳面價值9萬936元)、交通及運輸設備(帳面價值2萬9,380元) 撥出至國立清華大學。_x000D_
9.依據教育部106年9月8日臺教秘(一)字第1060129178號函，將機械及設備(帳面價值16萬2,485元)撥出至國立成功大學。_x000D_
10.依據教育部106年9月8日臺教秘(一)字第1060129178號函，將機械及設備(帳面價值14萬2,824元)撥出至國立台灣科技大學。_x000D_
11.依據教育部106年9月29日臺教秘(一)字第1060139445號函，將機械及設備(帳面價值5萬392元) 撥出至中央研究院。_x000D_
(二)提早報廢_x000D_
依據教育部105/12/26臺教祕(一)字第1050180987號函轉審計部105年12月20審教處一字第1058557060號函，同意本校報廢因損壞不堪使用且無法修復之交通及運輸設備無線電台天線1件(帳面價值2萬4,408元)。_x000D_
三、調整欄說明_x000D_
(一)上年度完工轉入：_x000D_
1.房屋及建築：以前年度購建中固定資產，本年度調整轉入301萬3,222元。_x000D_
2.機械及設備：以前年度購建中固定資產，本年度調整轉入95萬8,359元。_x000D_
3.什項設備：以前年度購建中固定資產，本年度調整轉入1,386萬1,136元。_x000D_
四、其他_x000D_
1.期初、期末代管資產土地部分均為13億1,472萬4,497元，本年度無增減變動。_x000D_
2.期初、末代管資產土地改良物部分均為1億5,523萬6,657元，本年度無增減變動。_x000D_
3.期初、末代管資產房屋建築部分均為71億6,568萬7,797元，本年度無增減變動。_x000D_
4.期初代管資產機械及設備部分為21萬5,826元，期末代管資產機械及設備部分為180萬7,714元，增加159萬1,888元。</t>
  </si>
  <si>
    <t xml:space="preserve">　合    計                    </t>
  </si>
  <si>
    <t xml:space="preserve">　其他業務外費用              </t>
  </si>
  <si>
    <t xml:space="preserve">　其他業務費用                </t>
  </si>
  <si>
    <t xml:space="preserve">　管理及總務費用              </t>
  </si>
  <si>
    <t xml:space="preserve">　教學成本                    </t>
  </si>
  <si>
    <t xml:space="preserve">本年度提列折舊數              </t>
  </si>
  <si>
    <t xml:space="preserve">本年度期末帳面價值            </t>
  </si>
  <si>
    <t xml:space="preserve">減：本年度提列折舊數          </t>
  </si>
  <si>
    <t xml:space="preserve">加減：調整欄                  </t>
  </si>
  <si>
    <t xml:space="preserve">減：本年度減少資產價值        </t>
  </si>
  <si>
    <t xml:space="preserve">加：本年度新增資產價值        </t>
  </si>
  <si>
    <t xml:space="preserve">上年度期末帳面價值            </t>
  </si>
  <si>
    <t xml:space="preserve">減：以前年度已提折舊數        </t>
  </si>
  <si>
    <t xml:space="preserve">原值                          </t>
  </si>
  <si>
    <t>合    計</t>
    <phoneticPr fontId="2" type="noConversion"/>
  </si>
  <si>
    <t>什項資產</t>
    <phoneticPr fontId="2" type="noConversion"/>
  </si>
  <si>
    <t>非 業 務
資    產</t>
    <phoneticPr fontId="2" type="noConversion"/>
  </si>
  <si>
    <t>租賃權益
改    良</t>
    <phoneticPr fontId="2" type="noConversion"/>
  </si>
  <si>
    <t>租賃資產</t>
    <phoneticPr fontId="2" type="noConversion"/>
  </si>
  <si>
    <t>什項設備</t>
    <phoneticPr fontId="2" type="noConversion"/>
  </si>
  <si>
    <t>交 通 及
運輸設備</t>
    <phoneticPr fontId="2" type="noConversion"/>
  </si>
  <si>
    <t>機 械 及
設    備</t>
    <phoneticPr fontId="2" type="noConversion"/>
  </si>
  <si>
    <t>房 屋 及
建    築</t>
    <phoneticPr fontId="2" type="noConversion"/>
  </si>
  <si>
    <t>土    地
改 良 物</t>
    <phoneticPr fontId="2" type="noConversion"/>
  </si>
  <si>
    <t>項        目</t>
    <phoneticPr fontId="2" type="noConversion"/>
  </si>
  <si>
    <t>單位:新臺幣元</t>
    <phoneticPr fontId="2" type="noConversion"/>
  </si>
  <si>
    <t>中華民國106年度</t>
    <phoneticPr fontId="2" type="noConversion"/>
  </si>
  <si>
    <t>資產折舊明細表</t>
    <phoneticPr fontId="2" type="noConversion"/>
  </si>
  <si>
    <t>國立中正大學校務基金</t>
    <phoneticPr fontId="2" type="noConversion"/>
  </si>
  <si>
    <t>1.國庫現金增撥固定資產1億2,255萬7,735元、遞延借項1,062萬5,000元。_x000D_
2.依據權責基礎認列增撥基金數計286萬2,000元。_x000D_
3.教育部專案補助計畫結餘款繳回1萬354元。_x000D_
4.依據行政院107年1月4日院授主基作字第1060021824號函，106年度國庫現金增撥基金先行辦理4,883萬2,000元。</t>
  </si>
  <si>
    <t xml:space="preserve">　國庫增撥數                                                                                          </t>
  </si>
  <si>
    <t xml:space="preserve">國庫增撥基金數                                                                                      </t>
  </si>
  <si>
    <t>備        註</t>
    <phoneticPr fontId="2" type="noConversion"/>
  </si>
  <si>
    <t>比  較  增  減</t>
    <phoneticPr fontId="2" type="noConversion"/>
  </si>
  <si>
    <t>決    算    數</t>
    <phoneticPr fontId="2" type="noConversion"/>
  </si>
  <si>
    <t>預 算 數</t>
    <phoneticPr fontId="2" type="noConversion"/>
  </si>
  <si>
    <t>科        目</t>
    <phoneticPr fontId="2" type="noConversion"/>
  </si>
  <si>
    <t>單位:新臺幣元</t>
    <phoneticPr fontId="2" type="noConversion"/>
  </si>
  <si>
    <t>中華民國106年度</t>
    <phoneticPr fontId="2" type="noConversion"/>
  </si>
  <si>
    <t>國庫撥補款明細表</t>
    <phoneticPr fontId="2" type="noConversion"/>
  </si>
  <si>
    <t>國立中正大學校務基金</t>
    <phoneticPr fontId="2" type="noConversion"/>
  </si>
  <si>
    <t xml:space="preserve">合    計                                                    </t>
  </si>
  <si>
    <t xml:space="preserve">  小    計                                                  </t>
  </si>
  <si>
    <t xml:space="preserve">　　什項設備                                                </t>
  </si>
  <si>
    <t>自籌收入支應(預算外)部分：_x000D_
1.上年度完工轉入102萬8,000元。_x000D_
2.王度捐贈本校什項設備，帳面價值115萬4,000元。_x000D_
3.許美玲捐贈本校什項設備，帳面價值9萬元。</t>
  </si>
  <si>
    <t xml:space="preserve">　什項設備                                                  </t>
  </si>
  <si>
    <t xml:space="preserve">　　交通及運輸設備                                          </t>
  </si>
  <si>
    <t>自籌收入支應(預算外)部分：_x000D_
納智捷汽車股份有限公司捐贈本校交通及運輸設備，帳面價值83萬元。</t>
  </si>
  <si>
    <t xml:space="preserve">　交通及運輸設備                                            </t>
  </si>
  <si>
    <t xml:space="preserve">　　機械及設備                                              </t>
  </si>
  <si>
    <t>自籌收入支應(預算外)部分：_x000D_
1.大銀微系統股份有限公司捐贈本校機械及設備，帳面價值6萬2,750元。_x000D_
2.啟吉生化有限公司捐贈本校機械及設備，帳面價值5萬9,476。_x000D_
3.隆達電子股份有限公司捐贈本校機械及設備，帳面價值0元。_x000D_
4.新日光能源科技股份有限公司機械及設備，帳面價值21萬8,758元。_x000D_
5.研華寶元數控股份有限公司捐贈本校機械及設備，帳面價值216萬元。_x000D_
6.台達電子工業股份有限公司捐贈本校機械及設備，帳面價值50萬元。_x000D_
7.東海大學移撥機械及設備至本校，帳面價值5萬6,025元。_x000D_
8.國立中央大學移撥機械及設備至本校，帳面價值3萬5,875元。_x000D_
9.中山大學移撥機械及設備至本校，帳面價值4萬5,906元。</t>
  </si>
  <si>
    <t xml:space="preserve">　機械及設備                                                </t>
  </si>
  <si>
    <t xml:space="preserve">撥入受贈及整理                                              </t>
  </si>
  <si>
    <t xml:space="preserve">　　訂購機件-什項設備                                       </t>
  </si>
  <si>
    <t>自籌收入支應(預算外)部分：_x000D_
奉准先行辦理數計1,476萬1,074元，依校內程序簽報機關長官同意辦理。</t>
  </si>
  <si>
    <t>自籌收入支應(預算外)部分：_x000D_
流出11萬7,871元至機械及設備。</t>
  </si>
  <si>
    <t xml:space="preserve">　　訂購機件-機械及設備                                     </t>
  </si>
  <si>
    <t>自籌收入支應(預算外)部分：_x000D_
1.奉准先行辦理數計6,862萬3,926元，依校內程序簽報機關長官同意辦理。_x000D_
2.由交通及運輸設備流入11萬7,871元至機械及設備。</t>
  </si>
  <si>
    <t xml:space="preserve">　　房屋及建築                                              </t>
  </si>
  <si>
    <t xml:space="preserve">　房屋及建築                                                </t>
  </si>
  <si>
    <t xml:space="preserve">固定資產之增置                                              </t>
  </si>
  <si>
    <t xml:space="preserve">自籌收入支應                                                </t>
  </si>
  <si>
    <t>政府補助收入支應(預算內)部分：_x000D_
上年度完工轉入1,283萬3,136元。</t>
  </si>
  <si>
    <t>政府補助收入支應(預算內)部分：_x000D_
上年度完工轉入95萬8,359元。</t>
  </si>
  <si>
    <t>政府補助收入支應(預算內)部分：_x000D_
上年度完工轉入3,013萬3,222元。</t>
  </si>
  <si>
    <t>政府補助收入支應(預算內)部分：_x000D_
1.由房屋建築流入151萬7,995元至什項設備。_x000D_
2.保留數計1,074萬1,295元，依校內程序簽報機關長官同意並函報教育部，經教育部107年2月9日臺教會(一)字第1070011444號函同意辦理。</t>
  </si>
  <si>
    <t>政府補助收入支應(預算內)部分：_x000D_
流出268萬8,163元至機械及設備。</t>
  </si>
  <si>
    <t>政府補助收入支應(預算內)部分：_x000D_
1.奉准先行辦理數計943萬1,000元，依校內程序簽報機關長官同意並函報教育部，經行政院106年12月26日院授教字第1060186132號函同意辦理。_x000D_
2.由房屋建築流入184萬4,038元至機械及設備、由交通及運輸設備流入268萬8,163元至機械及設備。_x000D_
3.保留數計169萬9,000元，依校內程序簽報機關長官同意並函報教育部，經教育部107年2月9日臺教會(一)字第1070011444號函同意辦理。</t>
  </si>
  <si>
    <t>政府補助收入支應(預算內)部分：_x000D_
1.流出184萬4,038元至機械設備、流出87萬8,552元至土地改良物、流出151萬7,995元至什項設備。_x000D_
2.保留數計106萬1,898元，依校內程序簽報機關長官同意並函報教育部，經教育部107年2月9日臺教會(一)字第1070011444號函同意辦理。</t>
  </si>
  <si>
    <t xml:space="preserve">　　土地改良物                                              </t>
  </si>
  <si>
    <t>政府補助收入支應(預算內)部分：_x000D_
由房屋建築流入87萬8,552元至土地改良物。</t>
  </si>
  <si>
    <t xml:space="preserve">　土地改良物                                                </t>
  </si>
  <si>
    <t xml:space="preserve">政府補助收入支應                                            </t>
  </si>
  <si>
    <t>一、政府補助收入支應(預算內)部分：_x000D_
上年度完工轉入1,283萬3,136元。_x000D_
二、自籌收入支應(預算外)部分：_x000D_
1.上年度完工轉入102萬8,000元。_x000D_
2.王度捐贈本校什項設備，帳面價值115萬4,000元。_x000D_
3.許美玲捐贈本校什項設備，帳面價值9萬元。</t>
  </si>
  <si>
    <t>一、政府補助收入支應(預算內)部分：_x000D_
上年度完工轉入95萬8,359元。_x000D_
二、自籌收入支應(預算外)部分：_x000D_
1.大銀微系統股份有限公司捐贈本校機械及設備，帳面價值6萬2,750元。_x000D_
2.啟吉生化有限公司捐贈本校機械及設備，帳面價值5萬9,476。_x000D_
3.隆達電子股份有限公司捐贈本校機械及設備，帳面價值0元。_x000D_
4.新日光能源科技股份有限公司機械及設備，帳面價值21萬8,758元。_x000D_
5.研華寶元數控股份有限公司捐贈本校機械及設備，帳面價值216萬元。_x000D_
6.台達電子工業股份有限公司捐贈本校機械及設備，帳面價值50萬元。_x000D_
7.東海大學移撥機械及設備至本校，帳面價值5萬6,025元。_x000D_
8.國立中央大學移撥機械及設備至本校，帳面價值3萬5,875元。_x000D_
9.中山大學移撥機械及設備至本校，帳面價值4萬5,906元。</t>
  </si>
  <si>
    <t>一、政府補助收入支應(預算內)部分：_x000D_
1.由房屋建築流入151萬7,995元至什項設備。_x000D_
2.保留數計1,074萬1,295元，依校內程序簽報機關長官同意並函報教育部，經教育部107年2月9日臺教會(一)字第1070011444號函同意辦理。_x000D_
二、自籌收入支應(預算外)部分：_x000D_
奉准先行辦理數計1,476萬1,074元，依校內程序簽報機關長官同意辦理。</t>
  </si>
  <si>
    <t>一、政府補助收入支應(預算內)部分：_x000D_
流出268萬8,163元至機械及設備。_x000D_
二、自籌收入支應(預算外)部分：_x000D_
流出11萬7,871元至機械及設備。</t>
  </si>
  <si>
    <t>一、政府補助收入支應(預算內)部分：_x000D_
1.奉准先行辦理數計943萬1,000元，依校內程序簽報機關長官同意並函報教育部，經行政院106年12月26日院授教字第1060186132號函同意辦理。_x000D_
2.由房屋建築流入184萬4,038元至機械及設備、由交通及運輸設備流入268萬8,163元至機械及設備。_x000D_
3.保留數計169萬9,000元，依校內程序簽報機關長官同意並函報教育部，經教育部107年2月9日臺教會(一)字第1070011444號函同意辦理。_x000D_
二、自籌收入支應(預算外)部分：_x000D_
1.奉准先行辦理數計6,862萬3,926元，依校內程序簽報機關長官同意辦理。_x000D_
2.由交通及運輸設備流入11萬7,871元至機械及設備。</t>
  </si>
  <si>
    <r>
      <t>合</t>
    </r>
    <r>
      <rPr>
        <sz val="12"/>
        <rFont val="Times New Roman"/>
        <family val="1"/>
      </rPr>
      <t xml:space="preserve">    </t>
    </r>
    <r>
      <rPr>
        <sz val="12"/>
        <rFont val="細明體"/>
        <family val="3"/>
        <charset val="136"/>
      </rPr>
      <t>計</t>
    </r>
    <phoneticPr fontId="8" type="noConversion"/>
  </si>
  <si>
    <r>
      <t>調</t>
    </r>
    <r>
      <rPr>
        <sz val="12"/>
        <rFont val="Times New Roman"/>
        <family val="1"/>
      </rPr>
      <t xml:space="preserve">  </t>
    </r>
    <r>
      <rPr>
        <sz val="12"/>
        <rFont val="細明體"/>
        <family val="3"/>
        <charset val="136"/>
      </rPr>
      <t>整</t>
    </r>
    <r>
      <rPr>
        <sz val="12"/>
        <rFont val="Times New Roman"/>
        <family val="1"/>
      </rPr>
      <t xml:space="preserve">  </t>
    </r>
    <r>
      <rPr>
        <sz val="12"/>
        <rFont val="細明體"/>
        <family val="3"/>
        <charset val="136"/>
      </rPr>
      <t>數</t>
    </r>
    <phoneticPr fontId="8" type="noConversion"/>
  </si>
  <si>
    <t>本年度奉准
先行辦理數</t>
    <phoneticPr fontId="8" type="noConversion"/>
  </si>
  <si>
    <t>本年度預算數</t>
    <phoneticPr fontId="8" type="noConversion"/>
  </si>
  <si>
    <t>以前年度保留數</t>
    <phoneticPr fontId="8" type="noConversion"/>
  </si>
  <si>
    <r>
      <t>說</t>
    </r>
    <r>
      <rPr>
        <sz val="12"/>
        <rFont val="Times New Roman"/>
        <family val="1"/>
      </rPr>
      <t xml:space="preserve">    </t>
    </r>
    <r>
      <rPr>
        <sz val="12"/>
        <rFont val="細明體"/>
        <family val="3"/>
        <charset val="136"/>
      </rPr>
      <t>明</t>
    </r>
    <phoneticPr fontId="8" type="noConversion"/>
  </si>
  <si>
    <t>本年度保留數</t>
    <phoneticPr fontId="8" type="noConversion"/>
  </si>
  <si>
    <t>比較增減數</t>
    <phoneticPr fontId="8" type="noConversion"/>
  </si>
  <si>
    <t>決 算  數</t>
    <phoneticPr fontId="8" type="noConversion"/>
  </si>
  <si>
    <r>
      <t>可</t>
    </r>
    <r>
      <rPr>
        <sz val="12"/>
        <rFont val="Times New Roman"/>
        <family val="1"/>
      </rPr>
      <t xml:space="preserve">        </t>
    </r>
    <r>
      <rPr>
        <sz val="12"/>
        <rFont val="細明體"/>
        <family val="3"/>
        <charset val="136"/>
      </rPr>
      <t>用</t>
    </r>
    <r>
      <rPr>
        <sz val="12"/>
        <rFont val="Times New Roman"/>
        <family val="1"/>
      </rPr>
      <t xml:space="preserve">        </t>
    </r>
    <r>
      <rPr>
        <sz val="12"/>
        <rFont val="細明體"/>
        <family val="3"/>
        <charset val="136"/>
      </rPr>
      <t>預</t>
    </r>
    <r>
      <rPr>
        <sz val="12"/>
        <rFont val="Times New Roman"/>
        <family val="1"/>
      </rPr>
      <t xml:space="preserve">        </t>
    </r>
    <r>
      <rPr>
        <sz val="12"/>
        <rFont val="細明體"/>
        <family val="3"/>
        <charset val="136"/>
      </rPr>
      <t>算</t>
    </r>
    <r>
      <rPr>
        <sz val="12"/>
        <rFont val="Times New Roman"/>
        <family val="1"/>
      </rPr>
      <t xml:space="preserve">        </t>
    </r>
    <r>
      <rPr>
        <sz val="12"/>
        <rFont val="細明體"/>
        <family val="3"/>
        <charset val="136"/>
      </rPr>
      <t>數</t>
    </r>
    <phoneticPr fontId="8" type="noConversion"/>
  </si>
  <si>
    <t>固定資產建設改良擴充明細表</t>
    <phoneticPr fontId="2" type="noConversion"/>
  </si>
  <si>
    <t xml:space="preserve">　訂購機件-什項設備                                                                                   </t>
  </si>
  <si>
    <t>一、政府補助收入支應(預算內)部分：_x000D_
1.由房屋建築流入151萬7,995元至什項設備。_x000D_
2.合併8件建築物工程公共藝術設置及委託代辦專業服務費：105年4月新成立校園景觀規劃小組重新規劃校園景觀，於106年度修正計畫再次送主管機關審查，惟依106年11月20日府授文藝字第1060234333號函因審查意見修正未經執行小組同意再次退回，無法於106年度完成，故申請保留282萬324元轉入下年度繼續執行。_x000D_
3.創新大樓新建工程公共藝術設置：105年4月新成立之校園景觀規劃小組，原受委託專案管理（許崇堯建築師事務所）已終止契約，106年度已另尋雙宏知識國際有限公司委託代辦，惟尚未確定設置地點，無法於106年度完成，故申請保留431萬5,106元轉入下年度繼續執行。_x000D_
4.禮堂0206震災修復工程：決標總金額3,583,015元，其中經財產管理單位認定屬雜項設備金額196,306元，餘為遞延費用；修復工程已完成第一期估驗，因以原案標餘款追加原有項目、變更設計新增項目及個別項目數量逾30%之部分辦理契約變更，故展延完工日期，故申請保留19萬6,306元轉入下年度繼續執行。_x000D_
5.體育中心空調及能源管理系統節能績效保證統包工程暨設計監造費：本案已於106年度完工驗收並支付第一期款，惟因申請展期未及於106年度申請第二期款支付予廠商，故申請保留340萬9,559元轉入下年度繼續執行。_x000D_
二、自籌收入支應(預算外)部分：_x000D_
奉准先行辦理數計1,476萬1,074元，依校內程序簽報機關長官同意辦理。</t>
  </si>
  <si>
    <t xml:space="preserve">什項設備                                                                                            </t>
  </si>
  <si>
    <t xml:space="preserve">交通及運輸設備                                                                                      </t>
  </si>
  <si>
    <t xml:space="preserve">　訂購機件-機械及設備                                                                                 </t>
  </si>
  <si>
    <t>一、政府補助收入支應(預算內)部分：_x000D_
1.奉准先行辦理數計943萬1,000元，依校內程序簽報機關長官同意並函報教育部，經行政院106年12月26日院授教字第1060186132號函同意辦理。_x000D_
2.由房屋建築流入184萬4,038元至機械及設備、由交通及運輸設備流入2,688,163元至機械及設備。_x000D_
3.69KV主變電站至法學院變電站間高壓電纜更新工程施工費用：施工現場多處高壓人孔遭校園土石淹埋，廠商多次開挖找尋，仍有部分人孔未能尋獲；另電纜型錄尚未送審，已函文廠商儘速完成，故無法於106年度竣工驗收結案，施工費用及設計監造費共計169萬9,000元申請保留轉入下年度繼續執行。_x000D_
二、自籌收入支應(預算外)部分：_x000D_
1.奉准先行辦理數計6,862萬3,926元，依校內程序簽報機關長官同意辦理。_x000D_
2.由交通及運輸設備流入11萬7,871元至機械及設備。</t>
  </si>
  <si>
    <t xml:space="preserve">機械及設備                                                                                          </t>
  </si>
  <si>
    <t>政府補助收入支應(預算內)部分：_x000D_
1.流出184萬4,038元至機械設備、流出87萬8,552元至土地改良物、流出151萬7,995元至什項設備。_x000D_
2.創新大樓新建工程監造費：已完工驗收，惟設計監造費最後一期款項支付部分尾款，原受委託專案管理(許崇堯建築師事務所)已終止契約，106年度本校已與雙宏知識國際有限公司訂約委託代辦，原廠商尚有可能陳復請求給付服務費用，本案無法於106年度完成，申請保留106萬1,898元轉入下年度繼續執行。</t>
  </si>
  <si>
    <t xml:space="preserve">房屋及建築                                                                                          </t>
  </si>
  <si>
    <t xml:space="preserve">土地改良物                                                                                          </t>
  </si>
  <si>
    <t>一般建築及設備計畫</t>
  </si>
  <si>
    <t>占全部
計畫(％)</t>
    <phoneticPr fontId="8" type="noConversion"/>
  </si>
  <si>
    <t>金    額</t>
    <phoneticPr fontId="8" type="noConversion"/>
  </si>
  <si>
    <t>占全部
計畫％</t>
    <phoneticPr fontId="8" type="noConversion"/>
  </si>
  <si>
    <t>合    計</t>
    <phoneticPr fontId="8" type="noConversion"/>
  </si>
  <si>
    <r>
      <t>調</t>
    </r>
    <r>
      <rPr>
        <sz val="12"/>
        <rFont val="Times New Roman"/>
        <family val="1"/>
      </rPr>
      <t xml:space="preserve">  </t>
    </r>
    <r>
      <rPr>
        <sz val="12"/>
        <rFont val="細明體"/>
        <family val="3"/>
        <charset val="136"/>
      </rPr>
      <t>整</t>
    </r>
    <r>
      <rPr>
        <sz val="12"/>
        <rFont val="Times New Roman"/>
        <family val="1"/>
      </rPr>
      <t xml:space="preserve">  </t>
    </r>
    <r>
      <rPr>
        <sz val="12"/>
        <rFont val="細明體"/>
        <family val="3"/>
        <charset val="136"/>
      </rPr>
      <t>數</t>
    </r>
    <phoneticPr fontId="8" type="noConversion"/>
  </si>
  <si>
    <t>本年度奉准
先行辦理數</t>
    <phoneticPr fontId="8" type="noConversion"/>
  </si>
  <si>
    <t>本年度預算數</t>
    <phoneticPr fontId="8" type="noConversion"/>
  </si>
  <si>
    <t>以前年度保留數</t>
    <phoneticPr fontId="8" type="noConversion"/>
  </si>
  <si>
    <t>截至本年
度累計決
算數占累
計預算數
(％)</t>
    <phoneticPr fontId="8" type="noConversion"/>
  </si>
  <si>
    <t>截至本年
度累計數
金　　額</t>
    <phoneticPr fontId="8" type="noConversion"/>
  </si>
  <si>
    <t>本年度
金額占
可用預
算數(％)</t>
    <phoneticPr fontId="8" type="noConversion"/>
  </si>
  <si>
    <t>本  年  度
金      額</t>
    <phoneticPr fontId="8" type="noConversion"/>
  </si>
  <si>
    <t>截至本年度累計數</t>
    <phoneticPr fontId="8" type="noConversion"/>
  </si>
  <si>
    <t>可          用          預          算          數</t>
    <phoneticPr fontId="8" type="noConversion"/>
  </si>
  <si>
    <t>進度起
迄年月</t>
    <phoneticPr fontId="8" type="noConversion"/>
  </si>
  <si>
    <t>目標能量</t>
    <phoneticPr fontId="8" type="noConversion"/>
  </si>
  <si>
    <t>未達成或超過預算之原因</t>
    <phoneticPr fontId="8" type="noConversion"/>
  </si>
  <si>
    <t>決          算          數</t>
    <phoneticPr fontId="8" type="noConversion"/>
  </si>
  <si>
    <t>預                    算                    數</t>
    <phoneticPr fontId="8" type="noConversion"/>
  </si>
  <si>
    <t>全    部    計    畫</t>
    <phoneticPr fontId="8" type="noConversion"/>
  </si>
  <si>
    <t>計畫名稱</t>
    <phoneticPr fontId="8" type="noConversion"/>
  </si>
  <si>
    <t>單位:新臺幣元</t>
    <phoneticPr fontId="2" type="noConversion"/>
  </si>
  <si>
    <t>中華民國106年度</t>
    <phoneticPr fontId="2" type="noConversion"/>
  </si>
  <si>
    <t>固定資產建設改良擴充計畫預算與實際進度比較表</t>
    <phoneticPr fontId="2" type="noConversion"/>
  </si>
  <si>
    <t>國立中正大學校務基金</t>
    <phoneticPr fontId="2" type="noConversion"/>
  </si>
  <si>
    <t xml:space="preserve">人  </t>
  </si>
  <si>
    <t xml:space="preserve">　大專院校                      </t>
  </si>
  <si>
    <t xml:space="preserve">教學訓輔                        </t>
  </si>
  <si>
    <t>％</t>
    <phoneticPr fontId="8" type="noConversion"/>
  </si>
  <si>
    <r>
      <t>金</t>
    </r>
    <r>
      <rPr>
        <sz val="12"/>
        <rFont val="Times New Roman"/>
        <family val="1"/>
      </rPr>
      <t xml:space="preserve">      </t>
    </r>
    <r>
      <rPr>
        <sz val="12"/>
        <rFont val="細明體"/>
        <family val="3"/>
        <charset val="136"/>
      </rPr>
      <t>額</t>
    </r>
    <phoneticPr fontId="8" type="noConversion"/>
  </si>
  <si>
    <t>數量</t>
    <phoneticPr fontId="8" type="noConversion"/>
  </si>
  <si>
    <t>備　　　　　　　　註</t>
    <phoneticPr fontId="8"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</si>
  <si>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8" type="noConversion"/>
  </si>
  <si>
    <r>
      <t>決</t>
    </r>
    <r>
      <rPr>
        <sz val="12"/>
        <rFont val="Times New Roman"/>
        <family val="1"/>
      </rPr>
      <t xml:space="preserve">    </t>
    </r>
    <r>
      <rPr>
        <sz val="12"/>
        <rFont val="細明體"/>
        <family val="3"/>
        <charset val="136"/>
      </rPr>
      <t>算</t>
    </r>
    <r>
      <rPr>
        <sz val="12"/>
        <rFont val="Times New Roman"/>
        <family val="1"/>
      </rPr>
      <t xml:space="preserve">    </t>
    </r>
    <r>
      <rPr>
        <sz val="12"/>
        <rFont val="細明體"/>
        <family val="3"/>
        <charset val="136"/>
      </rPr>
      <t>數</t>
    </r>
    <phoneticPr fontId="8" type="noConversion"/>
  </si>
  <si>
    <t>預 算 數</t>
    <phoneticPr fontId="8" type="noConversion"/>
  </si>
  <si>
    <t>單位</t>
    <phoneticPr fontId="8" type="noConversion"/>
  </si>
  <si>
    <t>項    目</t>
    <phoneticPr fontId="8" type="noConversion"/>
  </si>
  <si>
    <t>主要營運項目執行績效摘要表</t>
    <phoneticPr fontId="2" type="noConversion"/>
  </si>
  <si>
    <t>期末基金數額決算數內容分析如下：_x000D_
(一)_x000D_
1.本年度止代管財產撥充基金數20億5,711萬8,428元。_x000D_
2.國庫撥款增置固定資產及遞延借項35億9,166萬3,135元。_x000D_
3.累積賸餘撥充基金數7億9,124萬6,000元。_x000D_
4.依據行政院96年1月2日院授教字第0960000024函核准調增基金數額4,384萬7,148元。_x000D_
5.撥入財產增撥基金數187萬9,060元。_x000D_
(二)_x000D_
1.會計錯誤更正沖減基金數5億5,851萬5,062元。_x000D_
2.會計原則變動累積影響數沖減基金21億6,593萬5,964元。_x000D_
3.撥出財產折減基金數191萬9,546元。_x000D_
4.教育部專案補助計畫結餘款繳回1萬354元。_x000D_
(三)合計37億5,937萬2,845元如列數。</t>
  </si>
  <si>
    <t xml:space="preserve">期末基金數額                            </t>
  </si>
  <si>
    <t>1.依據教育部106年4月25日臺教秘(一)字第1060055326號函撥出機械及設備至中研院，折減基金2萬3,897元。_x000D_
2.依據教育部106年9月29日臺教秘(一)字第1060139445號函撥出機械及設備至中研院，折減基金4萬2,333元。</t>
  </si>
  <si>
    <t xml:space="preserve">　　其他                                </t>
  </si>
  <si>
    <t xml:space="preserve">　　解繳國庫                            </t>
  </si>
  <si>
    <t xml:space="preserve">　　填補短絀                            </t>
  </si>
  <si>
    <t xml:space="preserve">　減：                                  </t>
  </si>
  <si>
    <t xml:space="preserve">　　國庫增撥數                          </t>
  </si>
  <si>
    <t xml:space="preserve">　　以代管國有財產撥充                  </t>
  </si>
  <si>
    <t xml:space="preserve">　　賸餘撥充                            </t>
  </si>
  <si>
    <t xml:space="preserve">　　以前年度公積撥充                    </t>
  </si>
  <si>
    <t xml:space="preserve">　加：                                  </t>
  </si>
  <si>
    <t>期初基金數額決算數內容分析如下：_x000D_
(一)_x000D_
1.本年度止代管財產撥充基金數20億5,711萬8,428元。_x000D_
2.國庫撥款增置固定資產34億5,561萬8,400元。_x000D_
3.累積賸餘撥充基金數7億9,124萬6,000元。_x000D_
4.依據行政院96年1月2日院授教字第0960000024函核准調增基金數額4,384萬7,148元。_x000D_
5.撥入財產增撥基金數187萬9,060元。_x000D_
(二)_x000D_
1.會計錯誤更正沖減基金數5億5,851萬5,062元。_x000D_
2.會計原則變動累積影響數沖減基金21億6,593萬5,964元。_x000D_
3.撥出財產折減基金數185萬3,316元。_x000D_
(三)合計36億2,340萬4,694元如列數。</t>
  </si>
  <si>
    <t xml:space="preserve">期初基金數額                            </t>
  </si>
  <si>
    <t>備          註</t>
    <phoneticPr fontId="2"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</si>
  <si>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2" type="noConversion"/>
  </si>
  <si>
    <t>決 算 數</t>
    <phoneticPr fontId="2" type="noConversion"/>
  </si>
  <si>
    <t>項            目</t>
    <phoneticPr fontId="2" type="noConversion"/>
  </si>
  <si>
    <t>中 華 民 國 106 年 度</t>
    <phoneticPr fontId="2" type="noConversion"/>
  </si>
  <si>
    <t>基金數額增減明細表</t>
    <phoneticPr fontId="2" type="noConversion"/>
  </si>
  <si>
    <t>一、科技部補助延攬科技人才博士後研究員等24人，教育部、科技部及其他機關團體委託計畫專任助理等245人、兼任助理2,749人、臨時工1,119人次，科技部委託計畫及校內行政工作專案工作人員等243人、專案教師26人之薪資、勞健保等費用，共計支出計時計件人員酬金3億2,395萬9,579元(含教育部教學卓越、邁向頂尖大學、區域中心整合及創新試辦計畫以契僱化人員進用博士後研究員2人、專案工作人員22人、專任助理6人及相關兼任助理、臨時工等經費計1,580萬5,993元)。_x000D_
二、計時計件人員酬金由政府補助收入支應計2,888萬7,316元、自籌收入支應計2億9,507萬2,263元。_x000D_
三、106年度本校勞務承攬部分預算編列888人次，預算金額2,806萬元，相關預、決算說明如下：_x000D_
1.體育場館設施勞務清潔預算編列48人次、預算金額130萬元，決算48人次、決算金額122萬7,208元。_x000D_
2.體育中心水電設備檢修預算編列12人次、預算金額57萬元，決算12人次、決算金額60萬元。_x000D_
3.校園環境清潔維護預算編列144人次、預算金額450萬元，決算168人次、決算金額517萬5,224元。_x000D_
4.全校道路及公共區域清潔預算編列108人次、預算金額270萬元，決算108人次、決算金額256萬6,436元。_x000D_
5.全校廁所及行政大樓清潔預算編列132人次、預算金額400萬元，決算156人次、決算金額415萬424元。_x000D_
6.學生宿舍、民生服務委員會及致遠樓房務清潔預算編列168人次、預算金額495萬元，決算180人次、決算金額530萬3,871元。_x000D_
7.致遠樓床單清潔預算編列12人次、預算金額47萬元，決算12人次、決算金額32萬9,545元。_x000D_
8.大門、東側門、西北側門、宿舍區及機車場校園保全巡邏預算編列204人次、預算金額805萬元，決算204人次、決算金額795萬4,980元。_x000D_
9.特高壓變電站及高壓電力系統電力系統24小時輪值預算編列36人次、預算金額140萬元，決算36人次、決算金額132萬7,273元。_x000D_
10.建教合作計畫相關委外辦理勞務性工作預算編列12人次、預算金額6萬元，決算金額4萬5,850元。_x000D_
11.招生業務相關委外辦理勞務性工作預算編列12人次、預算金額6萬元，決算金額7萬573元。_x000D_</t>
  </si>
  <si>
    <t xml:space="preserve">  兼職教師          </t>
  </si>
  <si>
    <t xml:space="preserve">兼任人員            </t>
  </si>
  <si>
    <t xml:space="preserve">  運動教練          </t>
  </si>
  <si>
    <t xml:space="preserve">運動教練人員        </t>
  </si>
  <si>
    <t xml:space="preserve">  教師              </t>
  </si>
  <si>
    <t xml:space="preserve">教師人員            </t>
  </si>
  <si>
    <t xml:space="preserve">  駕駛              </t>
  </si>
  <si>
    <t xml:space="preserve">  工友              </t>
  </si>
  <si>
    <t xml:space="preserve">  技工              </t>
  </si>
  <si>
    <t xml:space="preserve">  駐衛警            </t>
  </si>
  <si>
    <t xml:space="preserve">  職員              </t>
  </si>
  <si>
    <t xml:space="preserve">專任人員            </t>
  </si>
  <si>
    <t xml:space="preserve">業務支出部分        </t>
  </si>
  <si>
    <t>預算數</t>
    <phoneticPr fontId="2" type="noConversion"/>
  </si>
  <si>
    <t>項      目</t>
    <phoneticPr fontId="2" type="noConversion"/>
  </si>
  <si>
    <t>單位:人</t>
    <phoneticPr fontId="2" type="noConversion"/>
  </si>
  <si>
    <t>員 工 人 數 彙 計 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</si>
</sst>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2"/>
      <name val="新細明體"/>
      <family val="1"/>
      <charset val="136"/>
    </font>
    <font>
      <sz val="12"/>
      <name val="新細明體"/>
      <family val="1"/>
      <charset val="136"/>
    </font>
    <font>
      <sz val="9"/>
      <name val="新細明體"/>
      <family val="1"/>
      <charset val="136"/>
    </font>
    <font>
      <sz val="12"/>
      <name val="細明體"/>
      <family val="3"/>
      <charset val="136"/>
    </font>
    <font>
      <b/>
      <sz val="16"/>
      <name val="細明體"/>
      <family val="3"/>
      <charset val="136"/>
    </font>
    <font>
      <u/>
      <sz val="16"/>
      <name val="細明體"/>
      <family val="3"/>
      <charset val="136"/>
    </font>
    <font>
      <sz val="12"/>
      <name val="Times New Roman"/>
      <family val="1"/>
    </font>
    <font>
      <b/>
      <u/>
      <sz val="16"/>
      <name val="新細明體"/>
      <family val="1"/>
      <charset val="136"/>
    </font>
    <font>
      <sz val="9"/>
      <name val="細明體"/>
      <family val="3"/>
      <charset val="136"/>
    </font>
    <font>
      <b/>
      <u/>
      <sz val="16"/>
      <name val="細明體"/>
      <family val="3"/>
      <charset val="136"/>
    </font>
    <font>
      <b/>
      <sz val="12"/>
      <name val="細明體"/>
      <family val="3"/>
      <charset val="136"/>
    </font>
    <font>
      <b/>
      <sz val="12"/>
      <color indexed="12"/>
      <name val="細明體"/>
      <family val="3"/>
      <charset val="136"/>
    </font>
    <font>
      <sz val="12"/>
      <color indexed="12"/>
      <name val="細明體"/>
      <family val="3"/>
      <charset val="136"/>
    </font>
    <font>
      <b/>
      <sz val="16"/>
      <name val="新細明體"/>
      <family val="1"/>
      <charset val="136"/>
    </font>
    <font>
      <sz val="10"/>
      <name val="細明體"/>
      <family val="3"/>
      <charset val="136"/>
    </font>
    <font>
      <sz val="16"/>
      <name val="新細明體"/>
      <family val="1"/>
      <charset val="136"/>
    </font>
    <font>
      <sz val="9"/>
      <color indexed="12"/>
      <name val="細明體"/>
      <family val="3"/>
      <charset val="136"/>
    </font>
    <font>
      <sz val="8"/>
      <name val="細明體"/>
      <family val="3"/>
      <charset val="136"/>
    </font>
  </fonts>
  <fills count="2">
    <fill>
      <patternFill patternType="none"/>
    </fill>
    <fill>
      <patternFill patternType="gray125"/>
    </fill>
  </fills>
  <borders count="35">
    <border>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s>
  <cellStyleXfs count="3">
    <xf numFmtId="0" fontId="0" fillId="0" borderId="0"/>
    <xf numFmtId="0" fontId="1" fillId="0" borderId="0">
      <alignment vertical="center"/>
    </xf>
    <xf numFmtId="0" fontId="1" fillId="0" borderId="0">
      <alignment vertical="center"/>
    </xf>
  </cellStyleXfs>
  <cellXfs count="266">
    <xf numFmtId="0" fontId="0" fillId="0" borderId="0" xfId="0"/>
    <xf numFmtId="0" fontId="3" fillId="0" borderId="0" xfId="0" applyFont="1"/>
    <xf numFmtId="0" fontId="3" fillId="0" borderId="0" xfId="0" applyFont="1" applyAlignment="1">
      <alignment horizontal="right"/>
    </xf>
    <xf numFmtId="0" fontId="4" fillId="0" borderId="0" xfId="0" applyFont="1" applyAlignment="1">
      <alignment horizontal="center"/>
    </xf>
    <xf numFmtId="0" fontId="5" fillId="0" borderId="0" xfId="0" applyFont="1" applyAlignment="1">
      <alignment horizontal="center"/>
    </xf>
    <xf numFmtId="0" fontId="3" fillId="0" borderId="0" xfId="0" applyFont="1" applyBorder="1" applyAlignment="1">
      <alignment horizontal="center"/>
    </xf>
    <xf numFmtId="0" fontId="3" fillId="0" borderId="0" xfId="0" applyFont="1" applyBorder="1" applyAlignment="1">
      <alignment horizontal="left"/>
    </xf>
    <xf numFmtId="0" fontId="7" fillId="0" borderId="0" xfId="0" applyFont="1" applyBorder="1" applyAlignment="1">
      <alignment horizontal="center"/>
    </xf>
    <xf numFmtId="0" fontId="9" fillId="0" borderId="0" xfId="0" applyFont="1" applyAlignment="1">
      <alignment horizontal="center"/>
    </xf>
    <xf numFmtId="0" fontId="1" fillId="0" borderId="0" xfId="0" applyFont="1" applyBorder="1" applyAlignment="1">
      <alignment horizontal="center"/>
    </xf>
    <xf numFmtId="0" fontId="3" fillId="0" borderId="1" xfId="0"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40" fontId="12" fillId="0" borderId="18" xfId="0" applyNumberFormat="1" applyFont="1" applyBorder="1"/>
    <xf numFmtId="40" fontId="3" fillId="0" borderId="18" xfId="0" applyNumberFormat="1" applyFont="1" applyBorder="1"/>
    <xf numFmtId="49" fontId="11" fillId="0" borderId="19" xfId="0" applyNumberFormat="1" applyFont="1" applyBorder="1"/>
    <xf numFmtId="49" fontId="3" fillId="0" borderId="19" xfId="0" applyNumberFormat="1" applyFont="1" applyBorder="1"/>
    <xf numFmtId="49" fontId="11" fillId="0" borderId="2" xfId="0" applyNumberFormat="1" applyFont="1" applyBorder="1"/>
    <xf numFmtId="40" fontId="12" fillId="0" borderId="20" xfId="0" applyNumberFormat="1" applyFont="1" applyBorder="1"/>
    <xf numFmtId="49" fontId="11" fillId="0" borderId="21" xfId="0" applyNumberFormat="1" applyFont="1" applyBorder="1"/>
    <xf numFmtId="40" fontId="12" fillId="0" borderId="22" xfId="0" applyNumberFormat="1" applyFont="1" applyBorder="1"/>
    <xf numFmtId="40" fontId="12" fillId="0" borderId="23" xfId="0" applyNumberFormat="1" applyFont="1" applyBorder="1"/>
    <xf numFmtId="40" fontId="3" fillId="0" borderId="24" xfId="0" applyNumberFormat="1" applyFont="1" applyBorder="1"/>
    <xf numFmtId="40" fontId="12" fillId="0" borderId="24" xfId="0" applyNumberFormat="1" applyFont="1" applyBorder="1"/>
    <xf numFmtId="40" fontId="12" fillId="0" borderId="25" xfId="0" applyNumberFormat="1" applyFont="1" applyBorder="1"/>
    <xf numFmtId="0" fontId="3" fillId="0" borderId="24" xfId="0" applyFont="1" applyBorder="1"/>
    <xf numFmtId="0" fontId="3" fillId="0" borderId="18" xfId="0" applyFont="1" applyBorder="1"/>
    <xf numFmtId="0" fontId="3" fillId="0" borderId="19" xfId="0" applyFont="1" applyBorder="1"/>
    <xf numFmtId="0" fontId="3" fillId="0" borderId="17" xfId="0" applyFont="1" applyBorder="1" applyAlignment="1">
      <alignment horizontal="center"/>
    </xf>
    <xf numFmtId="0" fontId="3" fillId="0" borderId="16" xfId="0" applyFont="1" applyBorder="1" applyAlignment="1">
      <alignment horizontal="center"/>
    </xf>
    <xf numFmtId="0" fontId="1" fillId="0" borderId="0" xfId="1">
      <alignment vertical="center"/>
    </xf>
    <xf numFmtId="0" fontId="1" fillId="0" borderId="0" xfId="1" applyFont="1">
      <alignment vertical="center"/>
    </xf>
    <xf numFmtId="49" fontId="3" fillId="0" borderId="25" xfId="1" applyNumberFormat="1" applyFont="1" applyBorder="1" applyAlignment="1">
      <alignment vertical="top" wrapText="1"/>
    </xf>
    <xf numFmtId="40" fontId="3" fillId="0" borderId="22" xfId="1" applyNumberFormat="1" applyFont="1" applyBorder="1" applyAlignment="1">
      <alignment vertical="top"/>
    </xf>
    <xf numFmtId="49" fontId="3" fillId="0" borderId="21" xfId="1" applyNumberFormat="1" applyFont="1" applyBorder="1" applyAlignment="1">
      <alignment vertical="top" wrapText="1"/>
    </xf>
    <xf numFmtId="49" fontId="3" fillId="0" borderId="24" xfId="1" applyNumberFormat="1" applyFont="1" applyBorder="1" applyAlignment="1">
      <alignment vertical="top" wrapText="1"/>
    </xf>
    <xf numFmtId="40" fontId="3" fillId="0" borderId="18" xfId="1" applyNumberFormat="1" applyFont="1" applyBorder="1" applyAlignment="1">
      <alignment vertical="top"/>
    </xf>
    <xf numFmtId="49" fontId="3" fillId="0" borderId="19" xfId="1" applyNumberFormat="1" applyFont="1" applyBorder="1" applyAlignment="1">
      <alignment vertical="top" wrapText="1"/>
    </xf>
    <xf numFmtId="49" fontId="12" fillId="0" borderId="24" xfId="1" applyNumberFormat="1" applyFont="1" applyBorder="1" applyAlignment="1">
      <alignment vertical="top" wrapText="1"/>
    </xf>
    <xf numFmtId="40" fontId="12" fillId="0" borderId="18" xfId="1" applyNumberFormat="1" applyFont="1" applyBorder="1" applyAlignment="1">
      <alignment vertical="top"/>
    </xf>
    <xf numFmtId="49" fontId="11" fillId="0" borderId="19" xfId="1" applyNumberFormat="1" applyFont="1" applyBorder="1" applyAlignment="1">
      <alignment vertical="top" wrapText="1"/>
    </xf>
    <xf numFmtId="49" fontId="12" fillId="0" borderId="23" xfId="1" applyNumberFormat="1" applyFont="1" applyBorder="1" applyAlignment="1">
      <alignment vertical="top" wrapText="1"/>
    </xf>
    <xf numFmtId="40" fontId="12" fillId="0" borderId="20" xfId="1" applyNumberFormat="1" applyFont="1" applyBorder="1" applyAlignment="1">
      <alignment vertical="top"/>
    </xf>
    <xf numFmtId="49" fontId="11" fillId="0" borderId="2" xfId="1" applyNumberFormat="1" applyFont="1" applyBorder="1" applyAlignment="1">
      <alignment vertical="top" wrapText="1"/>
    </xf>
    <xf numFmtId="0" fontId="3" fillId="0" borderId="27" xfId="1" applyFont="1" applyBorder="1" applyAlignment="1">
      <alignment horizontal="center" vertical="center"/>
    </xf>
    <xf numFmtId="0" fontId="3" fillId="0" borderId="28" xfId="1" applyFont="1" applyBorder="1" applyAlignment="1">
      <alignment horizontal="center" vertical="center"/>
    </xf>
    <xf numFmtId="0" fontId="3" fillId="0" borderId="16" xfId="1" applyFont="1" applyBorder="1" applyAlignment="1">
      <alignment horizontal="center" vertical="center"/>
    </xf>
    <xf numFmtId="0" fontId="3" fillId="0" borderId="29" xfId="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xf>
    <xf numFmtId="0" fontId="3" fillId="0" borderId="0" xfId="1" applyFont="1" applyBorder="1" applyAlignment="1">
      <alignment horizontal="right"/>
    </xf>
    <xf numFmtId="0" fontId="1" fillId="0" borderId="0" xfId="1" applyFont="1" applyBorder="1" applyAlignment="1">
      <alignment horizontal="center"/>
    </xf>
    <xf numFmtId="0" fontId="3" fillId="0" borderId="0" xfId="1" applyFont="1" applyBorder="1" applyAlignment="1">
      <alignment horizontal="center"/>
    </xf>
    <xf numFmtId="0" fontId="3" fillId="0" borderId="31" xfId="1" applyFont="1" applyBorder="1" applyAlignment="1">
      <alignment horizontal="center"/>
    </xf>
    <xf numFmtId="0" fontId="3" fillId="0" borderId="0" xfId="1" applyFont="1" applyBorder="1" applyAlignment="1">
      <alignment horizontal="left"/>
    </xf>
    <xf numFmtId="0" fontId="13" fillId="0" borderId="0" xfId="1" applyFont="1" applyBorder="1" applyAlignment="1">
      <alignment horizontal="center"/>
    </xf>
    <xf numFmtId="0" fontId="9" fillId="0" borderId="0" xfId="1" applyFont="1" applyAlignment="1">
      <alignment horizontal="center"/>
    </xf>
    <xf numFmtId="0" fontId="7" fillId="0" borderId="0" xfId="1" applyFont="1" applyBorder="1" applyAlignment="1">
      <alignment horizontal="center"/>
    </xf>
    <xf numFmtId="40" fontId="12" fillId="0" borderId="25" xfId="1" applyNumberFormat="1" applyFont="1" applyBorder="1" applyAlignment="1">
      <alignment vertical="top"/>
    </xf>
    <xf numFmtId="40" fontId="12" fillId="0" borderId="22" xfId="1" applyNumberFormat="1" applyFont="1" applyBorder="1" applyAlignment="1">
      <alignment vertical="top"/>
    </xf>
    <xf numFmtId="49" fontId="11" fillId="0" borderId="21" xfId="1" applyNumberFormat="1" applyFont="1" applyBorder="1" applyAlignment="1">
      <alignment vertical="top" wrapText="1"/>
    </xf>
    <xf numFmtId="40" fontId="3" fillId="0" borderId="24" xfId="1" applyNumberFormat="1" applyFont="1" applyBorder="1" applyAlignment="1">
      <alignment vertical="top"/>
    </xf>
    <xf numFmtId="40" fontId="3" fillId="0" borderId="23" xfId="1" applyNumberFormat="1" applyFont="1" applyBorder="1" applyAlignment="1">
      <alignment vertical="top"/>
    </xf>
    <xf numFmtId="40" fontId="3" fillId="0" borderId="20" xfId="1" applyNumberFormat="1" applyFont="1" applyBorder="1" applyAlignment="1">
      <alignment vertical="top"/>
    </xf>
    <xf numFmtId="49" fontId="3" fillId="0" borderId="2" xfId="1" applyNumberFormat="1" applyFont="1" applyBorder="1" applyAlignment="1">
      <alignment vertical="top" wrapText="1"/>
    </xf>
    <xf numFmtId="0" fontId="3" fillId="0" borderId="17" xfId="1" applyFont="1" applyBorder="1" applyAlignment="1">
      <alignment horizontal="center" vertical="center"/>
    </xf>
    <xf numFmtId="38" fontId="3" fillId="0" borderId="25" xfId="1" applyNumberFormat="1" applyFont="1" applyBorder="1" applyAlignment="1">
      <alignment vertical="top"/>
    </xf>
    <xf numFmtId="38" fontId="3" fillId="0" borderId="22" xfId="1" applyNumberFormat="1" applyFont="1" applyBorder="1" applyAlignment="1">
      <alignment vertical="top"/>
    </xf>
    <xf numFmtId="38" fontId="3" fillId="0" borderId="24" xfId="1" applyNumberFormat="1" applyFont="1" applyBorder="1" applyAlignment="1">
      <alignment vertical="top"/>
    </xf>
    <xf numFmtId="38" fontId="3" fillId="0" borderId="18" xfId="1" applyNumberFormat="1" applyFont="1" applyBorder="1" applyAlignment="1">
      <alignment vertical="top"/>
    </xf>
    <xf numFmtId="38" fontId="12" fillId="0" borderId="23" xfId="1" applyNumberFormat="1" applyFont="1" applyBorder="1" applyAlignment="1">
      <alignment vertical="top"/>
    </xf>
    <xf numFmtId="38" fontId="12" fillId="0" borderId="20" xfId="1" applyNumberFormat="1" applyFont="1" applyBorder="1" applyAlignment="1">
      <alignment vertical="top"/>
    </xf>
    <xf numFmtId="0" fontId="3" fillId="0" borderId="16" xfId="1" applyFont="1" applyBorder="1" applyAlignment="1">
      <alignment horizontal="center" vertical="center" wrapText="1"/>
    </xf>
    <xf numFmtId="0" fontId="3" fillId="0" borderId="0" xfId="1" applyFont="1" applyAlignment="1">
      <alignment horizontal="right"/>
    </xf>
    <xf numFmtId="0" fontId="1" fillId="0" borderId="0" xfId="1" applyFont="1" applyBorder="1" applyAlignment="1">
      <alignment horizontal="left"/>
    </xf>
    <xf numFmtId="0" fontId="4" fillId="0" borderId="0" xfId="1" applyFont="1" applyBorder="1" applyAlignment="1">
      <alignment horizontal="center"/>
    </xf>
    <xf numFmtId="0" fontId="3" fillId="0" borderId="25" xfId="1" applyNumberFormat="1" applyFont="1" applyBorder="1" applyAlignment="1">
      <alignment vertical="top" wrapText="1"/>
    </xf>
    <xf numFmtId="49" fontId="3" fillId="0" borderId="22" xfId="1" applyNumberFormat="1" applyFont="1" applyBorder="1" applyAlignment="1">
      <alignment vertical="top" wrapText="1"/>
    </xf>
    <xf numFmtId="49" fontId="10" fillId="0" borderId="21" xfId="1" applyNumberFormat="1" applyFont="1" applyBorder="1" applyAlignment="1">
      <alignment vertical="top" wrapText="1"/>
    </xf>
    <xf numFmtId="0" fontId="3" fillId="0" borderId="23" xfId="1" applyNumberFormat="1" applyFont="1" applyBorder="1" applyAlignment="1">
      <alignment vertical="top" wrapText="1"/>
    </xf>
    <xf numFmtId="38" fontId="3" fillId="0" borderId="20" xfId="1" applyNumberFormat="1" applyFont="1" applyBorder="1" applyAlignment="1">
      <alignment vertical="top"/>
    </xf>
    <xf numFmtId="49" fontId="3" fillId="0" borderId="20" xfId="1" applyNumberFormat="1" applyFont="1" applyBorder="1" applyAlignment="1">
      <alignment vertical="top" wrapText="1"/>
    </xf>
    <xf numFmtId="0" fontId="4" fillId="0" borderId="0" xfId="1" applyFont="1" applyAlignment="1">
      <alignment horizontal="center"/>
    </xf>
    <xf numFmtId="40" fontId="3" fillId="0" borderId="25" xfId="0" applyNumberFormat="1" applyFont="1" applyBorder="1"/>
    <xf numFmtId="40" fontId="3" fillId="0" borderId="22" xfId="0" applyNumberFormat="1" applyFont="1" applyBorder="1"/>
    <xf numFmtId="49" fontId="3" fillId="0" borderId="21" xfId="0" applyNumberFormat="1" applyFont="1" applyBorder="1"/>
    <xf numFmtId="0" fontId="1" fillId="0" borderId="0" xfId="1" applyFont="1" applyBorder="1">
      <alignment vertical="center"/>
    </xf>
    <xf numFmtId="38" fontId="12" fillId="0" borderId="25" xfId="1" applyNumberFormat="1" applyFont="1" applyBorder="1" applyAlignment="1">
      <alignment vertical="top"/>
    </xf>
    <xf numFmtId="38" fontId="12" fillId="0" borderId="22" xfId="1" applyNumberFormat="1" applyFont="1" applyBorder="1" applyAlignment="1">
      <alignment vertical="top"/>
    </xf>
    <xf numFmtId="0" fontId="15" fillId="0" borderId="0" xfId="1" applyFont="1" applyBorder="1">
      <alignment vertical="center"/>
    </xf>
    <xf numFmtId="0" fontId="15" fillId="0" borderId="0" xfId="1" applyFont="1" applyBorder="1" applyAlignment="1">
      <alignment horizontal="center"/>
    </xf>
    <xf numFmtId="38" fontId="12" fillId="0" borderId="20" xfId="1" quotePrefix="1" applyNumberFormat="1" applyFont="1" applyBorder="1" applyAlignment="1">
      <alignment vertical="top"/>
    </xf>
    <xf numFmtId="49" fontId="11" fillId="0" borderId="22" xfId="0" applyNumberFormat="1" applyFont="1" applyBorder="1" applyAlignment="1">
      <alignment wrapText="1"/>
    </xf>
    <xf numFmtId="49" fontId="11" fillId="0" borderId="21" xfId="0" applyNumberFormat="1" applyFont="1" applyBorder="1" applyAlignment="1">
      <alignment wrapText="1"/>
    </xf>
    <xf numFmtId="49" fontId="3" fillId="0" borderId="19" xfId="0" applyNumberFormat="1" applyFont="1" applyBorder="1" applyAlignment="1">
      <alignment wrapText="1"/>
    </xf>
    <xf numFmtId="49" fontId="11" fillId="0" borderId="19" xfId="0" applyNumberFormat="1" applyFont="1" applyBorder="1" applyAlignment="1">
      <alignment wrapText="1"/>
    </xf>
    <xf numFmtId="49" fontId="3" fillId="0" borderId="18" xfId="0" applyNumberFormat="1" applyFont="1" applyBorder="1" applyAlignment="1">
      <alignment wrapText="1"/>
    </xf>
    <xf numFmtId="49" fontId="11" fillId="0" borderId="18" xfId="0" applyNumberFormat="1" applyFont="1" applyBorder="1" applyAlignment="1">
      <alignment wrapText="1"/>
    </xf>
    <xf numFmtId="49" fontId="11" fillId="0" borderId="20" xfId="0" applyNumberFormat="1" applyFont="1" applyBorder="1" applyAlignment="1">
      <alignment wrapText="1"/>
    </xf>
    <xf numFmtId="49" fontId="11" fillId="0" borderId="2" xfId="0" applyNumberFormat="1" applyFont="1" applyBorder="1" applyAlignment="1">
      <alignment wrapText="1"/>
    </xf>
    <xf numFmtId="0" fontId="1" fillId="0" borderId="0" xfId="0" applyFont="1" applyBorder="1"/>
    <xf numFmtId="0" fontId="1" fillId="0" borderId="0" xfId="0" applyFont="1"/>
    <xf numFmtId="49" fontId="12" fillId="0" borderId="25" xfId="0" applyNumberFormat="1" applyFont="1" applyBorder="1" applyAlignment="1">
      <alignment vertical="top" wrapText="1"/>
    </xf>
    <xf numFmtId="40" fontId="12" fillId="0" borderId="22" xfId="0" applyNumberFormat="1" applyFont="1" applyBorder="1" applyAlignment="1">
      <alignment vertical="top"/>
    </xf>
    <xf numFmtId="49" fontId="12" fillId="0" borderId="21" xfId="0" applyNumberFormat="1" applyFont="1" applyBorder="1" applyAlignment="1">
      <alignment vertical="top" wrapText="1"/>
    </xf>
    <xf numFmtId="49" fontId="3" fillId="0" borderId="24" xfId="0" applyNumberFormat="1" applyFont="1" applyBorder="1" applyAlignment="1">
      <alignment vertical="top" wrapText="1"/>
    </xf>
    <xf numFmtId="40" fontId="3" fillId="0" borderId="18" xfId="0" applyNumberFormat="1" applyFont="1" applyBorder="1" applyAlignment="1">
      <alignment vertical="top"/>
    </xf>
    <xf numFmtId="49" fontId="3" fillId="0" borderId="19" xfId="0" applyNumberFormat="1" applyFont="1" applyBorder="1" applyAlignment="1">
      <alignment vertical="top" wrapText="1"/>
    </xf>
    <xf numFmtId="49" fontId="12" fillId="0" borderId="24" xfId="0" applyNumberFormat="1" applyFont="1" applyBorder="1" applyAlignment="1">
      <alignment vertical="top" wrapText="1"/>
    </xf>
    <xf numFmtId="40" fontId="12" fillId="0" borderId="18" xfId="0" applyNumberFormat="1" applyFont="1" applyBorder="1" applyAlignment="1">
      <alignment vertical="top"/>
    </xf>
    <xf numFmtId="49" fontId="12" fillId="0" borderId="19" xfId="0" applyNumberFormat="1" applyFont="1" applyBorder="1" applyAlignment="1">
      <alignment vertical="top" wrapText="1"/>
    </xf>
    <xf numFmtId="49" fontId="12" fillId="0" borderId="23" xfId="0" applyNumberFormat="1" applyFont="1" applyBorder="1" applyAlignment="1">
      <alignment vertical="top" wrapText="1"/>
    </xf>
    <xf numFmtId="40" fontId="12" fillId="0" borderId="20" xfId="0" applyNumberFormat="1" applyFont="1" applyBorder="1" applyAlignment="1">
      <alignment vertical="top"/>
    </xf>
    <xf numFmtId="49" fontId="12" fillId="0" borderId="2" xfId="0" applyNumberFormat="1" applyFont="1" applyBorder="1" applyAlignment="1">
      <alignment vertical="top" wrapText="1"/>
    </xf>
    <xf numFmtId="0" fontId="15" fillId="0" borderId="0" xfId="0" applyFont="1" applyBorder="1"/>
    <xf numFmtId="49" fontId="3" fillId="0" borderId="25" xfId="0" applyNumberFormat="1" applyFont="1" applyBorder="1" applyAlignment="1">
      <alignment vertical="top" wrapText="1"/>
    </xf>
    <xf numFmtId="40" fontId="3" fillId="0" borderId="22" xfId="0" applyNumberFormat="1" applyFont="1" applyBorder="1" applyAlignment="1">
      <alignment vertical="top"/>
    </xf>
    <xf numFmtId="49" fontId="3" fillId="0" borderId="21" xfId="0" applyNumberFormat="1" applyFont="1" applyBorder="1" applyAlignment="1">
      <alignment vertical="top" wrapText="1"/>
    </xf>
    <xf numFmtId="49" fontId="11" fillId="0" borderId="2" xfId="0" applyNumberFormat="1" applyFont="1" applyBorder="1" applyAlignment="1">
      <alignment vertical="top"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wrapText="1"/>
    </xf>
    <xf numFmtId="0" fontId="3" fillId="0" borderId="0" xfId="0" applyFont="1" applyBorder="1" applyAlignment="1">
      <alignment horizontal="right"/>
    </xf>
    <xf numFmtId="0" fontId="7" fillId="0" borderId="0" xfId="0" applyFont="1" applyBorder="1" applyAlignment="1">
      <alignment horizontal="left"/>
    </xf>
    <xf numFmtId="0" fontId="1" fillId="0" borderId="0" xfId="2">
      <alignment vertical="center"/>
    </xf>
    <xf numFmtId="38" fontId="3" fillId="0" borderId="25" xfId="2" applyNumberFormat="1" applyFont="1" applyBorder="1" applyAlignment="1">
      <alignment vertical="top"/>
    </xf>
    <xf numFmtId="38" fontId="3" fillId="0" borderId="22" xfId="2" applyNumberFormat="1" applyFont="1" applyBorder="1" applyAlignment="1">
      <alignment vertical="top"/>
    </xf>
    <xf numFmtId="49" fontId="3" fillId="0" borderId="21" xfId="2" applyNumberFormat="1" applyFont="1" applyBorder="1" applyAlignment="1">
      <alignment vertical="top" wrapText="1"/>
    </xf>
    <xf numFmtId="38" fontId="3" fillId="0" borderId="24" xfId="2" applyNumberFormat="1" applyFont="1" applyBorder="1" applyAlignment="1">
      <alignment vertical="top"/>
    </xf>
    <xf numFmtId="38" fontId="3" fillId="0" borderId="18" xfId="2" applyNumberFormat="1" applyFont="1" applyBorder="1" applyAlignment="1">
      <alignment vertical="top"/>
    </xf>
    <xf numFmtId="49" fontId="3" fillId="0" borderId="19" xfId="2" applyNumberFormat="1" applyFont="1" applyBorder="1" applyAlignment="1">
      <alignment vertical="top" wrapText="1"/>
    </xf>
    <xf numFmtId="38" fontId="12" fillId="0" borderId="24" xfId="2" applyNumberFormat="1" applyFont="1" applyBorder="1" applyAlignment="1">
      <alignment vertical="top"/>
    </xf>
    <xf numFmtId="38" fontId="12" fillId="0" borderId="18" xfId="2" applyNumberFormat="1" applyFont="1" applyBorder="1" applyAlignment="1">
      <alignment vertical="top"/>
    </xf>
    <xf numFmtId="49" fontId="11" fillId="0" borderId="19" xfId="2" applyNumberFormat="1" applyFont="1" applyBorder="1" applyAlignment="1">
      <alignment vertical="top" wrapText="1"/>
    </xf>
    <xf numFmtId="38" fontId="12" fillId="0" borderId="23" xfId="2" applyNumberFormat="1" applyFont="1" applyBorder="1" applyAlignment="1">
      <alignment vertical="top"/>
    </xf>
    <xf numFmtId="38" fontId="12" fillId="0" borderId="20" xfId="2" applyNumberFormat="1" applyFont="1" applyBorder="1" applyAlignment="1">
      <alignment vertical="top"/>
    </xf>
    <xf numFmtId="49" fontId="11" fillId="0" borderId="2" xfId="2" applyNumberFormat="1" applyFont="1" applyBorder="1" applyAlignment="1">
      <alignment vertical="top" wrapText="1"/>
    </xf>
    <xf numFmtId="0" fontId="3" fillId="0" borderId="0" xfId="2" applyFont="1" applyAlignment="1">
      <alignment horizontal="right"/>
    </xf>
    <xf numFmtId="0" fontId="3" fillId="0" borderId="0" xfId="2" applyFont="1" applyAlignment="1">
      <alignment horizontal="left" vertical="center"/>
    </xf>
    <xf numFmtId="0" fontId="3" fillId="0" borderId="0" xfId="2" applyFont="1" applyBorder="1" applyAlignment="1">
      <alignment horizontal="center"/>
    </xf>
    <xf numFmtId="0" fontId="4" fillId="0" borderId="0" xfId="2" applyFont="1" applyAlignment="1">
      <alignment horizontal="center" vertical="center"/>
    </xf>
    <xf numFmtId="0" fontId="4" fillId="0" borderId="0" xfId="2" applyFont="1" applyAlignment="1">
      <alignment horizontal="center"/>
    </xf>
    <xf numFmtId="0" fontId="9" fillId="0" borderId="0" xfId="2" applyFont="1" applyAlignment="1">
      <alignment horizontal="center"/>
    </xf>
    <xf numFmtId="0" fontId="13" fillId="0" borderId="0" xfId="2" applyFont="1" applyBorder="1" applyAlignment="1">
      <alignment horizontal="center"/>
    </xf>
    <xf numFmtId="0" fontId="7" fillId="0" borderId="0" xfId="2" applyFont="1" applyBorder="1" applyAlignment="1">
      <alignment horizontal="center"/>
    </xf>
    <xf numFmtId="0" fontId="1" fillId="0" borderId="30" xfId="1" applyBorder="1" applyAlignment="1">
      <alignment horizontal="center" vertical="center" wrapText="1"/>
    </xf>
    <xf numFmtId="0" fontId="1" fillId="0" borderId="32" xfId="1" applyBorder="1" applyAlignment="1">
      <alignment horizontal="center" vertical="center" wrapText="1"/>
    </xf>
    <xf numFmtId="0" fontId="1" fillId="0" borderId="34" xfId="1" applyBorder="1" applyAlignment="1">
      <alignment horizontal="center" vertical="center" wrapText="1"/>
    </xf>
    <xf numFmtId="0" fontId="8" fillId="0" borderId="25" xfId="1" applyNumberFormat="1" applyFont="1" applyBorder="1" applyAlignment="1">
      <alignment vertical="top" wrapText="1"/>
    </xf>
    <xf numFmtId="0" fontId="8" fillId="0" borderId="24" xfId="1" applyNumberFormat="1" applyFont="1" applyBorder="1" applyAlignment="1">
      <alignment vertical="top" wrapText="1"/>
    </xf>
    <xf numFmtId="49" fontId="10" fillId="0" borderId="19" xfId="1" applyNumberFormat="1" applyFont="1" applyBorder="1" applyAlignment="1">
      <alignment vertical="top" wrapText="1"/>
    </xf>
    <xf numFmtId="0" fontId="3" fillId="0" borderId="24" xfId="1" applyFont="1" applyBorder="1" applyAlignment="1">
      <alignment vertical="top"/>
    </xf>
    <xf numFmtId="0" fontId="3" fillId="0" borderId="18" xfId="1" applyFont="1" applyBorder="1" applyAlignment="1">
      <alignment vertical="top"/>
    </xf>
    <xf numFmtId="0" fontId="3" fillId="0" borderId="19" xfId="1" applyFont="1" applyBorder="1" applyAlignment="1">
      <alignment vertical="top"/>
    </xf>
    <xf numFmtId="0" fontId="8" fillId="0" borderId="23" xfId="1" applyNumberFormat="1" applyFont="1" applyBorder="1" applyAlignment="1">
      <alignment vertical="top" wrapText="1"/>
    </xf>
    <xf numFmtId="49" fontId="10" fillId="0" borderId="2" xfId="1" applyNumberFormat="1" applyFont="1" applyBorder="1" applyAlignment="1">
      <alignment vertical="top" wrapText="1"/>
    </xf>
    <xf numFmtId="0" fontId="16" fillId="0" borderId="25" xfId="1" applyNumberFormat="1" applyFont="1" applyBorder="1" applyAlignment="1">
      <alignment vertical="top" wrapText="1"/>
    </xf>
    <xf numFmtId="49" fontId="12" fillId="0" borderId="22" xfId="1" applyNumberFormat="1" applyFont="1" applyBorder="1" applyAlignment="1">
      <alignment vertical="top" wrapText="1"/>
    </xf>
    <xf numFmtId="49" fontId="3" fillId="0" borderId="18" xfId="1" applyNumberFormat="1" applyFont="1" applyBorder="1" applyAlignment="1">
      <alignment vertical="top" wrapText="1"/>
    </xf>
    <xf numFmtId="0" fontId="16" fillId="0" borderId="23" xfId="1" applyNumberFormat="1" applyFont="1" applyBorder="1" applyAlignment="1">
      <alignment vertical="top" wrapText="1"/>
    </xf>
    <xf numFmtId="49" fontId="12" fillId="0" borderId="20" xfId="1" applyNumberFormat="1" applyFont="1" applyBorder="1" applyAlignment="1">
      <alignment vertical="top" wrapText="1"/>
    </xf>
    <xf numFmtId="4" fontId="8" fillId="0" borderId="16" xfId="1" applyNumberFormat="1" applyFont="1" applyBorder="1" applyAlignment="1">
      <alignment horizontal="center" vertical="center" wrapText="1"/>
    </xf>
    <xf numFmtId="4" fontId="3" fillId="0" borderId="16" xfId="1" applyNumberFormat="1" applyFont="1" applyBorder="1" applyAlignment="1">
      <alignment horizontal="center" vertical="center"/>
    </xf>
    <xf numFmtId="4" fontId="3" fillId="0" borderId="16" xfId="1" applyNumberFormat="1" applyFont="1" applyBorder="1" applyAlignment="1">
      <alignment horizontal="center" vertical="center" wrapText="1"/>
    </xf>
    <xf numFmtId="40" fontId="12" fillId="0" borderId="20" xfId="1" quotePrefix="1" applyNumberFormat="1" applyFont="1" applyBorder="1" applyAlignment="1">
      <alignment vertical="top"/>
    </xf>
    <xf numFmtId="0" fontId="3" fillId="0" borderId="25" xfId="0" applyNumberFormat="1" applyFont="1" applyBorder="1" applyAlignment="1">
      <alignment vertical="top" wrapText="1"/>
    </xf>
    <xf numFmtId="0" fontId="3" fillId="0" borderId="24" xfId="0" applyNumberFormat="1" applyFont="1" applyBorder="1" applyAlignment="1">
      <alignment vertical="top" wrapText="1"/>
    </xf>
    <xf numFmtId="0" fontId="3" fillId="0" borderId="23" xfId="0" applyNumberFormat="1" applyFont="1" applyBorder="1" applyAlignment="1">
      <alignment vertical="top" wrapText="1"/>
    </xf>
    <xf numFmtId="40" fontId="3" fillId="0" borderId="20" xfId="0" applyNumberFormat="1" applyFont="1" applyBorder="1" applyAlignment="1">
      <alignment vertical="top"/>
    </xf>
    <xf numFmtId="49" fontId="3" fillId="0" borderId="2" xfId="0" applyNumberFormat="1" applyFont="1" applyBorder="1" applyAlignment="1">
      <alignment vertical="top" wrapText="1"/>
    </xf>
    <xf numFmtId="0" fontId="3" fillId="0" borderId="30" xfId="0" applyFont="1" applyBorder="1" applyAlignment="1">
      <alignment horizontal="center"/>
    </xf>
    <xf numFmtId="0" fontId="3" fillId="0" borderId="32" xfId="0" applyFont="1" applyBorder="1" applyAlignment="1">
      <alignment horizontal="center"/>
    </xf>
    <xf numFmtId="0" fontId="3" fillId="0" borderId="34" xfId="0" applyFont="1" applyBorder="1" applyAlignment="1">
      <alignment horizontal="center"/>
    </xf>
    <xf numFmtId="0" fontId="1" fillId="0" borderId="0" xfId="0" applyFont="1" applyAlignment="1">
      <alignment horizontal="center"/>
    </xf>
    <xf numFmtId="0" fontId="3" fillId="0" borderId="31" xfId="0" applyFont="1" applyBorder="1" applyAlignment="1">
      <alignment horizontal="center"/>
    </xf>
    <xf numFmtId="0" fontId="1" fillId="0" borderId="0" xfId="0" applyFont="1" applyAlignment="1">
      <alignment horizontal="left"/>
    </xf>
    <xf numFmtId="0" fontId="16" fillId="0" borderId="25" xfId="0" applyNumberFormat="1" applyFont="1" applyBorder="1" applyAlignment="1">
      <alignment vertical="top" wrapText="1"/>
    </xf>
    <xf numFmtId="38" fontId="12" fillId="0" borderId="22" xfId="0" applyNumberFormat="1" applyFont="1" applyBorder="1" applyAlignment="1">
      <alignment vertical="top"/>
    </xf>
    <xf numFmtId="49" fontId="11" fillId="0" borderId="21" xfId="0" applyNumberFormat="1" applyFont="1" applyBorder="1" applyAlignment="1">
      <alignment vertical="top" wrapText="1"/>
    </xf>
    <xf numFmtId="0" fontId="8" fillId="0" borderId="24" xfId="0" applyNumberFormat="1" applyFont="1" applyBorder="1" applyAlignment="1">
      <alignment vertical="top" wrapText="1"/>
    </xf>
    <xf numFmtId="38" fontId="3" fillId="0" borderId="18" xfId="0" applyNumberFormat="1" applyFont="1" applyBorder="1" applyAlignment="1">
      <alignment vertical="top"/>
    </xf>
    <xf numFmtId="0" fontId="16" fillId="0" borderId="24" xfId="0" applyNumberFormat="1" applyFont="1" applyBorder="1" applyAlignment="1">
      <alignment vertical="top" wrapText="1"/>
    </xf>
    <xf numFmtId="38" fontId="12" fillId="0" borderId="18" xfId="0" applyNumberFormat="1" applyFont="1" applyBorder="1" applyAlignment="1">
      <alignment vertical="top"/>
    </xf>
    <xf numFmtId="49" fontId="11" fillId="0" borderId="19" xfId="0" applyNumberFormat="1" applyFont="1" applyBorder="1" applyAlignment="1">
      <alignment vertical="top" wrapText="1"/>
    </xf>
    <xf numFmtId="0" fontId="16" fillId="0" borderId="23" xfId="0" applyNumberFormat="1" applyFont="1" applyBorder="1" applyAlignment="1">
      <alignment vertical="top" wrapText="1"/>
    </xf>
    <xf numFmtId="38" fontId="12" fillId="0" borderId="20" xfId="0" applyNumberFormat="1" applyFont="1" applyBorder="1" applyAlignment="1">
      <alignment vertical="top"/>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0" fillId="0" borderId="12" xfId="0" applyBorder="1" applyAlignment="1">
      <alignment horizontal="center" vertical="center"/>
    </xf>
    <xf numFmtId="0" fontId="3" fillId="0" borderId="2" xfId="0" applyFont="1" applyBorder="1" applyAlignment="1">
      <alignment horizontal="center"/>
    </xf>
    <xf numFmtId="0" fontId="3" fillId="0" borderId="15" xfId="0" applyFont="1" applyBorder="1" applyAlignment="1">
      <alignment horizontal="center"/>
    </xf>
    <xf numFmtId="0" fontId="3" fillId="0" borderId="20" xfId="0" applyFont="1" applyBorder="1" applyAlignment="1">
      <alignment horizontal="center"/>
    </xf>
    <xf numFmtId="0" fontId="3" fillId="0" borderId="23" xfId="0" applyFont="1" applyBorder="1" applyAlignment="1">
      <alignment horizont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16" xfId="0" applyFont="1" applyBorder="1" applyAlignment="1">
      <alignment horizontal="center" vertical="center"/>
    </xf>
    <xf numFmtId="0" fontId="3" fillId="0" borderId="33" xfId="0" applyFont="1" applyBorder="1" applyAlignment="1">
      <alignment vertical="top" wrapText="1"/>
    </xf>
    <xf numFmtId="0" fontId="3" fillId="0" borderId="0" xfId="0" applyFont="1" applyAlignment="1">
      <alignment vertical="top" wrapText="1"/>
    </xf>
    <xf numFmtId="49" fontId="3" fillId="0" borderId="33" xfId="0" applyNumberFormat="1" applyFont="1" applyBorder="1" applyAlignment="1">
      <alignment vertical="top" wrapText="1"/>
    </xf>
    <xf numFmtId="0" fontId="3" fillId="0" borderId="16" xfId="0" applyFont="1" applyBorder="1" applyAlignment="1">
      <alignment horizontal="center"/>
    </xf>
    <xf numFmtId="0" fontId="3" fillId="0" borderId="17" xfId="0" applyFont="1" applyBorder="1" applyAlignment="1">
      <alignment horizontal="center" vertical="center"/>
    </xf>
    <xf numFmtId="0" fontId="3" fillId="0" borderId="20" xfId="0" applyFont="1" applyBorder="1" applyAlignment="1">
      <alignment horizontal="center" vertical="center" wrapText="1"/>
    </xf>
    <xf numFmtId="0" fontId="3" fillId="0" borderId="16" xfId="0" applyFont="1" applyBorder="1" applyAlignment="1">
      <alignment horizontal="center" vertical="center" wrapText="1"/>
    </xf>
    <xf numFmtId="0" fontId="0" fillId="0" borderId="30" xfId="0" applyBorder="1" applyAlignment="1">
      <alignment horizontal="center" vertical="center"/>
    </xf>
    <xf numFmtId="0" fontId="0" fillId="0" borderId="26" xfId="0" applyBorder="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3" fillId="0" borderId="7" xfId="0" applyFont="1" applyBorder="1" applyAlignment="1">
      <alignment horizontal="center" vertical="center" wrapText="1"/>
    </xf>
    <xf numFmtId="0" fontId="3" fillId="0" borderId="20" xfId="2" applyFont="1" applyBorder="1" applyAlignment="1">
      <alignment horizontal="center" vertical="center"/>
    </xf>
    <xf numFmtId="0" fontId="3" fillId="0" borderId="16" xfId="2" applyFont="1" applyBorder="1" applyAlignment="1">
      <alignment horizontal="center" vertical="center"/>
    </xf>
    <xf numFmtId="0" fontId="3" fillId="0" borderId="20" xfId="2" applyFont="1" applyBorder="1" applyAlignment="1">
      <alignment horizontal="center" vertical="center" wrapText="1"/>
    </xf>
    <xf numFmtId="0" fontId="3" fillId="0" borderId="2" xfId="2" applyFont="1" applyBorder="1" applyAlignment="1">
      <alignment horizontal="center" vertical="center"/>
    </xf>
    <xf numFmtId="0" fontId="3" fillId="0" borderId="15" xfId="2" applyFont="1" applyBorder="1" applyAlignment="1">
      <alignment horizontal="center" vertical="center"/>
    </xf>
    <xf numFmtId="0" fontId="3" fillId="0" borderId="33" xfId="2" applyFont="1" applyBorder="1" applyAlignment="1">
      <alignment vertical="top" wrapText="1"/>
    </xf>
    <xf numFmtId="0" fontId="3" fillId="0" borderId="23" xfId="2" applyFont="1" applyBorder="1" applyAlignment="1">
      <alignment horizontal="center" vertical="center"/>
    </xf>
    <xf numFmtId="0" fontId="3" fillId="0" borderId="17" xfId="2" applyFont="1" applyBorder="1" applyAlignment="1">
      <alignment horizontal="center" vertical="center"/>
    </xf>
    <xf numFmtId="0" fontId="3" fillId="0" borderId="2" xfId="1" applyFont="1" applyBorder="1" applyAlignment="1">
      <alignment horizontal="center" vertical="center"/>
    </xf>
    <xf numFmtId="0" fontId="3" fillId="0" borderId="19" xfId="1" applyFont="1" applyBorder="1" applyAlignment="1">
      <alignment horizontal="center" vertical="center"/>
    </xf>
    <xf numFmtId="0" fontId="3" fillId="0" borderId="15" xfId="1" applyFont="1" applyBorder="1" applyAlignment="1">
      <alignment horizontal="center" vertical="center"/>
    </xf>
    <xf numFmtId="0" fontId="1" fillId="0" borderId="20" xfId="1" applyFont="1" applyBorder="1" applyAlignment="1">
      <alignment horizontal="center"/>
    </xf>
    <xf numFmtId="0" fontId="1" fillId="0" borderId="23" xfId="1" applyFont="1" applyBorder="1" applyAlignment="1">
      <alignment horizontal="center"/>
    </xf>
    <xf numFmtId="0" fontId="3" fillId="0" borderId="24" xfId="1" applyFont="1" applyBorder="1" applyAlignment="1">
      <alignment horizontal="center" vertical="center" wrapText="1"/>
    </xf>
    <xf numFmtId="0" fontId="3" fillId="0" borderId="17" xfId="1" applyFont="1" applyBorder="1" applyAlignment="1">
      <alignment horizontal="center" vertical="center" wrapText="1"/>
    </xf>
    <xf numFmtId="0" fontId="1" fillId="0" borderId="32" xfId="1" applyFont="1" applyBorder="1" applyAlignment="1">
      <alignment horizontal="center" wrapText="1"/>
    </xf>
    <xf numFmtId="0" fontId="1" fillId="0" borderId="29" xfId="1" applyBorder="1">
      <alignment vertical="center"/>
    </xf>
    <xf numFmtId="0" fontId="3" fillId="0" borderId="16" xfId="1" applyFont="1" applyBorder="1" applyAlignment="1">
      <alignment horizontal="center" vertical="center"/>
    </xf>
    <xf numFmtId="0" fontId="3" fillId="0" borderId="29" xfId="1" applyFont="1" applyBorder="1" applyAlignment="1">
      <alignment horizontal="center" vertical="center"/>
    </xf>
    <xf numFmtId="0" fontId="3" fillId="0" borderId="18" xfId="1" applyFont="1" applyBorder="1" applyAlignment="1">
      <alignment horizontal="center" vertical="center"/>
    </xf>
    <xf numFmtId="0" fontId="3" fillId="0" borderId="18" xfId="1" applyFont="1" applyBorder="1" applyAlignment="1">
      <alignment horizontal="center" vertical="center" wrapText="1"/>
    </xf>
    <xf numFmtId="0" fontId="3" fillId="0" borderId="16" xfId="1" applyFont="1" applyBorder="1" applyAlignment="1">
      <alignment horizontal="center" vertical="center" wrapText="1"/>
    </xf>
    <xf numFmtId="0" fontId="1" fillId="0" borderId="29" xfId="1" applyBorder="1" applyAlignment="1">
      <alignment horizontal="center" vertical="center" wrapText="1"/>
    </xf>
    <xf numFmtId="0" fontId="3" fillId="0" borderId="0" xfId="1" applyFont="1" applyAlignment="1">
      <alignment vertical="top" wrapText="1"/>
    </xf>
    <xf numFmtId="0" fontId="3" fillId="0" borderId="20" xfId="1" applyFont="1" applyBorder="1" applyAlignment="1">
      <alignment horizontal="center" vertical="center"/>
    </xf>
    <xf numFmtId="0" fontId="3" fillId="0" borderId="23" xfId="1" applyFont="1" applyBorder="1" applyAlignment="1">
      <alignment horizontal="center" vertical="center"/>
    </xf>
    <xf numFmtId="0" fontId="3" fillId="0" borderId="24" xfId="1" applyFont="1" applyBorder="1" applyAlignment="1">
      <alignment horizontal="center" vertical="center"/>
    </xf>
    <xf numFmtId="0" fontId="3" fillId="0" borderId="17" xfId="1" applyFont="1" applyBorder="1" applyAlignment="1">
      <alignment horizontal="center" vertical="center"/>
    </xf>
    <xf numFmtId="0" fontId="17" fillId="0" borderId="18" xfId="1" applyFont="1" applyBorder="1" applyAlignment="1">
      <alignment horizontal="center" vertical="center" wrapText="1"/>
    </xf>
    <xf numFmtId="0" fontId="17" fillId="0" borderId="16" xfId="1" applyFont="1" applyBorder="1" applyAlignment="1">
      <alignment horizontal="center" vertical="center"/>
    </xf>
    <xf numFmtId="0" fontId="17" fillId="0" borderId="16" xfId="1" applyFont="1" applyBorder="1" applyAlignment="1">
      <alignment horizontal="center" vertical="center" wrapText="1"/>
    </xf>
    <xf numFmtId="0" fontId="3" fillId="0" borderId="23" xfId="1" applyFont="1" applyBorder="1" applyAlignment="1">
      <alignment horizontal="center" vertical="center" wrapText="1"/>
    </xf>
    <xf numFmtId="0" fontId="3" fillId="0" borderId="20" xfId="1" applyFont="1" applyBorder="1" applyAlignment="1">
      <alignment horizontal="center" vertical="center" wrapText="1"/>
    </xf>
    <xf numFmtId="0" fontId="14" fillId="0" borderId="20" xfId="1" applyFont="1" applyBorder="1" applyAlignment="1">
      <alignment horizontal="center" vertical="center" wrapText="1"/>
    </xf>
    <xf numFmtId="0" fontId="14" fillId="0" borderId="16" xfId="1" applyFont="1" applyBorder="1" applyAlignment="1">
      <alignment horizontal="center" vertical="center" wrapText="1"/>
    </xf>
    <xf numFmtId="0" fontId="3" fillId="0" borderId="2" xfId="1" applyFont="1" applyBorder="1" applyAlignment="1">
      <alignment horizontal="center" vertical="center" wrapText="1"/>
    </xf>
    <xf numFmtId="0" fontId="3" fillId="0" borderId="15" xfId="1" applyFont="1" applyBorder="1" applyAlignment="1">
      <alignment horizontal="center" vertical="center" wrapText="1"/>
    </xf>
    <xf numFmtId="0" fontId="1" fillId="0" borderId="3" xfId="1" applyBorder="1" applyAlignment="1">
      <alignment horizontal="center" vertical="center"/>
    </xf>
    <xf numFmtId="0" fontId="3" fillId="0" borderId="33" xfId="1" applyFont="1" applyBorder="1" applyAlignment="1">
      <alignment vertical="top"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6" xfId="1" applyFont="1" applyBorder="1" applyAlignment="1">
      <alignment horizontal="center" vertical="center" wrapText="1"/>
    </xf>
    <xf numFmtId="0" fontId="1" fillId="0" borderId="7" xfId="1" applyBorder="1" applyAlignment="1">
      <alignment horizontal="center" vertical="center"/>
    </xf>
    <xf numFmtId="0" fontId="1" fillId="0" borderId="8" xfId="1" applyBorder="1" applyAlignment="1">
      <alignment horizontal="center" vertical="center"/>
    </xf>
    <xf numFmtId="0" fontId="1" fillId="0" borderId="30" xfId="1" applyBorder="1" applyAlignment="1">
      <alignment horizontal="center" vertical="center"/>
    </xf>
    <xf numFmtId="0" fontId="1" fillId="0" borderId="26" xfId="1" applyBorder="1" applyAlignment="1">
      <alignment horizontal="center" vertical="center"/>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tabSelected="1" topLeftCell="B1" workbookViewId="0">
      <selection activeCell="F12" sqref="F12"/>
    </sheetView>
  </sheetViews>
  <sheetFormatPr defaultRowHeight="16.2"/>
  <cols>
    <col min="1" max="1" width="22.6640625" customWidth="1"/>
    <col min="2" max="4" width="20.21875" bestFit="1" customWidth="1"/>
    <col min="5" max="5" width="8.21875" bestFit="1" customWidth="1"/>
    <col min="6" max="6" width="23" customWidth="1"/>
    <col min="7" max="8" width="20.21875" bestFit="1" customWidth="1"/>
    <col min="9" max="9" width="8.21875" bestFit="1" customWidth="1"/>
    <col min="10" max="10" width="17.77734375" bestFit="1" customWidth="1"/>
    <col min="11" max="11" width="8.21875" bestFit="1" customWidth="1"/>
    <col min="12" max="12" width="20.21875" bestFit="1" customWidth="1"/>
    <col min="13" max="13" width="9.88671875" customWidth="1"/>
  </cols>
  <sheetData>
    <row r="1" spans="1:13" ht="22.2">
      <c r="A1" s="4"/>
      <c r="B1" s="4"/>
      <c r="C1" s="4"/>
      <c r="D1" s="1"/>
      <c r="E1" s="4"/>
      <c r="F1" s="7" t="s">
        <v>10</v>
      </c>
      <c r="G1" s="4"/>
      <c r="H1" s="4"/>
      <c r="I1" s="4"/>
      <c r="J1" s="4"/>
      <c r="K1" s="4"/>
      <c r="L1" s="4"/>
      <c r="M1" s="1"/>
    </row>
    <row r="2" spans="1:13" ht="22.2">
      <c r="A2" s="3"/>
      <c r="B2" s="3"/>
      <c r="C2" s="3"/>
      <c r="D2" s="1"/>
      <c r="E2" s="3"/>
      <c r="F2" s="8" t="s">
        <v>9</v>
      </c>
      <c r="G2" s="3"/>
      <c r="I2" s="3"/>
      <c r="J2" s="3"/>
      <c r="K2" s="3"/>
      <c r="L2" s="3"/>
      <c r="M2" s="1"/>
    </row>
    <row r="3" spans="1:13" ht="16.8" thickBot="1">
      <c r="A3" s="6"/>
      <c r="B3" s="5"/>
      <c r="C3" s="5"/>
      <c r="D3" s="1"/>
      <c r="E3" s="5"/>
      <c r="F3" s="9" t="s">
        <v>11</v>
      </c>
      <c r="G3" s="5"/>
      <c r="H3" s="5"/>
      <c r="I3" s="5"/>
      <c r="J3" s="5"/>
      <c r="K3" s="5"/>
      <c r="L3" s="5"/>
      <c r="M3" s="2" t="s">
        <v>12</v>
      </c>
    </row>
    <row r="4" spans="1:13">
      <c r="A4" s="190" t="s">
        <v>1</v>
      </c>
      <c r="B4" s="195" t="s">
        <v>13</v>
      </c>
      <c r="C4" s="196"/>
      <c r="D4" s="196"/>
      <c r="E4" s="197"/>
      <c r="F4" s="195" t="s">
        <v>7</v>
      </c>
      <c r="G4" s="196"/>
      <c r="H4" s="196"/>
      <c r="I4" s="197"/>
      <c r="J4" s="186" t="s">
        <v>5</v>
      </c>
      <c r="K4" s="198"/>
      <c r="L4" s="186" t="s">
        <v>4</v>
      </c>
      <c r="M4" s="187"/>
    </row>
    <row r="5" spans="1:13" ht="44.25" customHeight="1">
      <c r="A5" s="191"/>
      <c r="B5" s="10" t="s">
        <v>14</v>
      </c>
      <c r="C5" s="10" t="s">
        <v>15</v>
      </c>
      <c r="D5" s="193" t="s">
        <v>6</v>
      </c>
      <c r="E5" s="194"/>
      <c r="F5" s="10" t="s">
        <v>16</v>
      </c>
      <c r="G5" s="10" t="s">
        <v>17</v>
      </c>
      <c r="H5" s="193" t="s">
        <v>6</v>
      </c>
      <c r="I5" s="194"/>
      <c r="J5" s="188"/>
      <c r="K5" s="199"/>
      <c r="L5" s="188"/>
      <c r="M5" s="189"/>
    </row>
    <row r="6" spans="1:13" ht="16.8" thickBot="1">
      <c r="A6" s="192"/>
      <c r="B6" s="11" t="s">
        <v>2</v>
      </c>
      <c r="C6" s="11" t="s">
        <v>2</v>
      </c>
      <c r="D6" s="11" t="s">
        <v>2</v>
      </c>
      <c r="E6" s="11" t="s">
        <v>0</v>
      </c>
      <c r="F6" s="11" t="s">
        <v>2</v>
      </c>
      <c r="G6" s="11" t="s">
        <v>2</v>
      </c>
      <c r="H6" s="11" t="s">
        <v>2</v>
      </c>
      <c r="I6" s="11" t="s">
        <v>0</v>
      </c>
      <c r="J6" s="11" t="s">
        <v>3</v>
      </c>
      <c r="K6" s="11" t="s">
        <v>0</v>
      </c>
      <c r="L6" s="11" t="s">
        <v>3</v>
      </c>
      <c r="M6" s="12" t="s">
        <v>0</v>
      </c>
    </row>
    <row r="7" spans="1:13">
      <c r="A7" s="17" t="s">
        <v>18</v>
      </c>
      <c r="B7" s="18">
        <v>1121355000</v>
      </c>
      <c r="C7" s="18">
        <v>1229548000</v>
      </c>
      <c r="D7" s="18">
        <v>2350903000</v>
      </c>
      <c r="E7" s="18">
        <v>100</v>
      </c>
      <c r="F7" s="18">
        <v>1142837977</v>
      </c>
      <c r="G7" s="18">
        <v>1298610965</v>
      </c>
      <c r="H7" s="18">
        <v>2441448942</v>
      </c>
      <c r="I7" s="18">
        <v>100</v>
      </c>
      <c r="J7" s="18">
        <v>90545942</v>
      </c>
      <c r="K7" s="18">
        <v>3.85</v>
      </c>
      <c r="L7" s="18">
        <v>2399257669</v>
      </c>
      <c r="M7" s="21">
        <v>100</v>
      </c>
    </row>
    <row r="8" spans="1:13">
      <c r="A8" s="16" t="s">
        <v>19</v>
      </c>
      <c r="B8" s="14">
        <v>0</v>
      </c>
      <c r="C8" s="14">
        <v>1207848000</v>
      </c>
      <c r="D8" s="14">
        <v>1207848000</v>
      </c>
      <c r="E8" s="14">
        <v>51.38</v>
      </c>
      <c r="F8" s="14">
        <v>0</v>
      </c>
      <c r="G8" s="14">
        <v>1273637057</v>
      </c>
      <c r="H8" s="14">
        <v>1273637057</v>
      </c>
      <c r="I8" s="14">
        <v>52.17</v>
      </c>
      <c r="J8" s="14">
        <v>65789057</v>
      </c>
      <c r="K8" s="14">
        <v>5.45</v>
      </c>
      <c r="L8" s="14">
        <v>1237980979</v>
      </c>
      <c r="M8" s="22">
        <v>51.6</v>
      </c>
    </row>
    <row r="9" spans="1:13">
      <c r="A9" s="16" t="s">
        <v>20</v>
      </c>
      <c r="B9" s="14">
        <v>0</v>
      </c>
      <c r="C9" s="14">
        <v>567047000</v>
      </c>
      <c r="D9" s="14">
        <v>567047000</v>
      </c>
      <c r="E9" s="14">
        <v>24.12</v>
      </c>
      <c r="F9" s="14">
        <v>0</v>
      </c>
      <c r="G9" s="14">
        <v>578958740</v>
      </c>
      <c r="H9" s="14">
        <v>578958740</v>
      </c>
      <c r="I9" s="14">
        <v>23.71</v>
      </c>
      <c r="J9" s="14">
        <v>11911740</v>
      </c>
      <c r="K9" s="14">
        <v>2.1</v>
      </c>
      <c r="L9" s="14">
        <v>565964351</v>
      </c>
      <c r="M9" s="22">
        <v>23.59</v>
      </c>
    </row>
    <row r="10" spans="1:13">
      <c r="A10" s="16" t="s">
        <v>21</v>
      </c>
      <c r="B10" s="14">
        <v>0</v>
      </c>
      <c r="C10" s="14">
        <v>-26620000</v>
      </c>
      <c r="D10" s="14">
        <v>-26620000</v>
      </c>
      <c r="E10" s="14">
        <v>-1.1299999999999999</v>
      </c>
      <c r="F10" s="14">
        <v>0</v>
      </c>
      <c r="G10" s="14">
        <v>-24339338</v>
      </c>
      <c r="H10" s="14">
        <v>-24339338</v>
      </c>
      <c r="I10" s="14">
        <v>-1</v>
      </c>
      <c r="J10" s="14">
        <v>2280662</v>
      </c>
      <c r="K10" s="14">
        <v>-8.57</v>
      </c>
      <c r="L10" s="14">
        <v>-25013474</v>
      </c>
      <c r="M10" s="22">
        <v>-1.04</v>
      </c>
    </row>
    <row r="11" spans="1:13">
      <c r="A11" s="16" t="s">
        <v>22</v>
      </c>
      <c r="B11" s="14">
        <v>0</v>
      </c>
      <c r="C11" s="14">
        <v>654421000</v>
      </c>
      <c r="D11" s="14">
        <v>654421000</v>
      </c>
      <c r="E11" s="14">
        <v>27.84</v>
      </c>
      <c r="F11" s="14">
        <v>0</v>
      </c>
      <c r="G11" s="14">
        <v>704597976</v>
      </c>
      <c r="H11" s="14">
        <v>704597976</v>
      </c>
      <c r="I11" s="14">
        <v>28.86</v>
      </c>
      <c r="J11" s="14">
        <v>50176976</v>
      </c>
      <c r="K11" s="14">
        <v>7.67</v>
      </c>
      <c r="L11" s="14">
        <v>682158612</v>
      </c>
      <c r="M11" s="22">
        <v>28.43</v>
      </c>
    </row>
    <row r="12" spans="1:13">
      <c r="A12" s="16" t="s">
        <v>23</v>
      </c>
      <c r="B12" s="14">
        <v>0</v>
      </c>
      <c r="C12" s="14">
        <v>13000000</v>
      </c>
      <c r="D12" s="14">
        <v>13000000</v>
      </c>
      <c r="E12" s="14">
        <v>0.55000000000000004</v>
      </c>
      <c r="F12" s="14">
        <v>0</v>
      </c>
      <c r="G12" s="14">
        <v>14419679</v>
      </c>
      <c r="H12" s="14">
        <v>14419679</v>
      </c>
      <c r="I12" s="14">
        <v>0.59</v>
      </c>
      <c r="J12" s="14">
        <v>1419679</v>
      </c>
      <c r="K12" s="14">
        <v>10.92</v>
      </c>
      <c r="L12" s="14">
        <v>14871490</v>
      </c>
      <c r="M12" s="22">
        <v>0.62</v>
      </c>
    </row>
    <row r="13" spans="1:13">
      <c r="A13" s="16" t="s">
        <v>24</v>
      </c>
      <c r="B13" s="14">
        <v>0</v>
      </c>
      <c r="C13" s="14">
        <v>7200000</v>
      </c>
      <c r="D13" s="14">
        <v>7200000</v>
      </c>
      <c r="E13" s="14">
        <v>0.31</v>
      </c>
      <c r="F13" s="14">
        <v>0</v>
      </c>
      <c r="G13" s="14">
        <v>11555354</v>
      </c>
      <c r="H13" s="14">
        <v>11555354</v>
      </c>
      <c r="I13" s="14">
        <v>0.47</v>
      </c>
      <c r="J13" s="14">
        <v>4355354</v>
      </c>
      <c r="K13" s="14">
        <v>60.49</v>
      </c>
      <c r="L13" s="14">
        <v>14775986</v>
      </c>
      <c r="M13" s="22">
        <v>0.62</v>
      </c>
    </row>
    <row r="14" spans="1:13">
      <c r="A14" s="16" t="s">
        <v>25</v>
      </c>
      <c r="B14" s="14">
        <v>0</v>
      </c>
      <c r="C14" s="14">
        <v>7200000</v>
      </c>
      <c r="D14" s="14">
        <v>7200000</v>
      </c>
      <c r="E14" s="14">
        <v>0.31</v>
      </c>
      <c r="F14" s="14">
        <v>0</v>
      </c>
      <c r="G14" s="14">
        <v>11555354</v>
      </c>
      <c r="H14" s="14">
        <v>11555354</v>
      </c>
      <c r="I14" s="14">
        <v>0.47</v>
      </c>
      <c r="J14" s="14">
        <v>4355354</v>
      </c>
      <c r="K14" s="14">
        <v>60.49</v>
      </c>
      <c r="L14" s="14">
        <v>14775986</v>
      </c>
      <c r="M14" s="22">
        <v>0.62</v>
      </c>
    </row>
    <row r="15" spans="1:13">
      <c r="A15" s="16" t="s">
        <v>26</v>
      </c>
      <c r="B15" s="14">
        <v>1121355000</v>
      </c>
      <c r="C15" s="14">
        <v>14500000</v>
      </c>
      <c r="D15" s="14">
        <v>1135855000</v>
      </c>
      <c r="E15" s="14">
        <v>48.32</v>
      </c>
      <c r="F15" s="14">
        <v>1142837977</v>
      </c>
      <c r="G15" s="14">
        <v>13418554</v>
      </c>
      <c r="H15" s="14">
        <v>1156256531</v>
      </c>
      <c r="I15" s="14">
        <v>47.36</v>
      </c>
      <c r="J15" s="14">
        <v>20401531</v>
      </c>
      <c r="K15" s="14">
        <v>1.8</v>
      </c>
      <c r="L15" s="14">
        <v>1146500704</v>
      </c>
      <c r="M15" s="22">
        <v>47.79</v>
      </c>
    </row>
    <row r="16" spans="1:13">
      <c r="A16" s="16" t="s">
        <v>27</v>
      </c>
      <c r="B16" s="14">
        <v>1020455000</v>
      </c>
      <c r="C16" s="14">
        <v>0</v>
      </c>
      <c r="D16" s="14">
        <v>1020455000</v>
      </c>
      <c r="E16" s="14">
        <v>43.41</v>
      </c>
      <c r="F16" s="14">
        <v>1020455000</v>
      </c>
      <c r="G16" s="14">
        <v>0</v>
      </c>
      <c r="H16" s="14">
        <v>1020455000</v>
      </c>
      <c r="I16" s="14">
        <v>41.8</v>
      </c>
      <c r="J16" s="14">
        <v>0</v>
      </c>
      <c r="K16" s="14">
        <v>0</v>
      </c>
      <c r="L16" s="14">
        <v>1023246000</v>
      </c>
      <c r="M16" s="22">
        <v>42.65</v>
      </c>
    </row>
    <row r="17" spans="1:13">
      <c r="A17" s="16" t="s">
        <v>28</v>
      </c>
      <c r="B17" s="14">
        <v>100900000</v>
      </c>
      <c r="C17" s="14">
        <v>0</v>
      </c>
      <c r="D17" s="14">
        <v>100900000</v>
      </c>
      <c r="E17" s="14">
        <v>4.29</v>
      </c>
      <c r="F17" s="14">
        <v>122382977</v>
      </c>
      <c r="G17" s="14">
        <v>0</v>
      </c>
      <c r="H17" s="14">
        <v>122382977</v>
      </c>
      <c r="I17" s="14">
        <v>5.01</v>
      </c>
      <c r="J17" s="14">
        <v>21482977</v>
      </c>
      <c r="K17" s="14">
        <v>21.29</v>
      </c>
      <c r="L17" s="14">
        <v>109157137</v>
      </c>
      <c r="M17" s="22">
        <v>4.55</v>
      </c>
    </row>
    <row r="18" spans="1:13">
      <c r="A18" s="16" t="s">
        <v>29</v>
      </c>
      <c r="B18" s="14">
        <v>0</v>
      </c>
      <c r="C18" s="14">
        <v>14500000</v>
      </c>
      <c r="D18" s="14">
        <v>14500000</v>
      </c>
      <c r="E18" s="14">
        <v>0.62</v>
      </c>
      <c r="F18" s="14">
        <v>0</v>
      </c>
      <c r="G18" s="14">
        <v>13418554</v>
      </c>
      <c r="H18" s="14">
        <v>13418554</v>
      </c>
      <c r="I18" s="14">
        <v>0.55000000000000004</v>
      </c>
      <c r="J18" s="14">
        <v>-1081446</v>
      </c>
      <c r="K18" s="14">
        <v>-7.46</v>
      </c>
      <c r="L18" s="14">
        <v>14097567</v>
      </c>
      <c r="M18" s="22">
        <v>0.59</v>
      </c>
    </row>
    <row r="19" spans="1:13">
      <c r="A19" s="15" t="s">
        <v>30</v>
      </c>
      <c r="B19" s="13">
        <v>1453389000</v>
      </c>
      <c r="C19" s="13">
        <v>1206915000</v>
      </c>
      <c r="D19" s="13">
        <v>2660304000</v>
      </c>
      <c r="E19" s="13">
        <v>113.16</v>
      </c>
      <c r="F19" s="13">
        <v>1444337755</v>
      </c>
      <c r="G19" s="13">
        <v>1235523962</v>
      </c>
      <c r="H19" s="13">
        <v>2679861717</v>
      </c>
      <c r="I19" s="13">
        <v>109.77</v>
      </c>
      <c r="J19" s="13">
        <v>19557717</v>
      </c>
      <c r="K19" s="13">
        <v>0.74</v>
      </c>
      <c r="L19" s="13">
        <v>2665593176</v>
      </c>
      <c r="M19" s="23">
        <v>111.1</v>
      </c>
    </row>
    <row r="20" spans="1:13">
      <c r="A20" s="16" t="s">
        <v>31</v>
      </c>
      <c r="B20" s="14">
        <v>1040054000</v>
      </c>
      <c r="C20" s="14">
        <v>1004563000</v>
      </c>
      <c r="D20" s="14">
        <v>2044617000</v>
      </c>
      <c r="E20" s="14">
        <v>86.97</v>
      </c>
      <c r="F20" s="14">
        <v>1036281370</v>
      </c>
      <c r="G20" s="14">
        <v>1059059833</v>
      </c>
      <c r="H20" s="14">
        <v>2095341203</v>
      </c>
      <c r="I20" s="14">
        <v>85.82</v>
      </c>
      <c r="J20" s="14">
        <v>50724203</v>
      </c>
      <c r="K20" s="14">
        <v>2.48</v>
      </c>
      <c r="L20" s="14">
        <v>2058960758</v>
      </c>
      <c r="M20" s="22">
        <v>85.82</v>
      </c>
    </row>
    <row r="21" spans="1:13">
      <c r="A21" s="16" t="s">
        <v>32</v>
      </c>
      <c r="B21" s="14">
        <v>1040054000</v>
      </c>
      <c r="C21" s="14">
        <v>337542000</v>
      </c>
      <c r="D21" s="14">
        <v>1377596000</v>
      </c>
      <c r="E21" s="14">
        <v>58.6</v>
      </c>
      <c r="F21" s="14">
        <v>1036281370</v>
      </c>
      <c r="G21" s="14">
        <v>340310076</v>
      </c>
      <c r="H21" s="14">
        <v>1376591446</v>
      </c>
      <c r="I21" s="14">
        <v>56.38</v>
      </c>
      <c r="J21" s="14">
        <v>-1004554</v>
      </c>
      <c r="K21" s="14">
        <v>-7.0000000000000007E-2</v>
      </c>
      <c r="L21" s="14">
        <v>1362805160</v>
      </c>
      <c r="M21" s="22">
        <v>56.8</v>
      </c>
    </row>
    <row r="22" spans="1:13">
      <c r="A22" s="16" t="s">
        <v>33</v>
      </c>
      <c r="B22" s="14">
        <v>0</v>
      </c>
      <c r="C22" s="14">
        <v>654221000</v>
      </c>
      <c r="D22" s="14">
        <v>654221000</v>
      </c>
      <c r="E22" s="14">
        <v>27.83</v>
      </c>
      <c r="F22" s="14">
        <v>0</v>
      </c>
      <c r="G22" s="14">
        <v>704480385</v>
      </c>
      <c r="H22" s="14">
        <v>704480385</v>
      </c>
      <c r="I22" s="14">
        <v>28.86</v>
      </c>
      <c r="J22" s="14">
        <v>50259385</v>
      </c>
      <c r="K22" s="14">
        <v>7.68</v>
      </c>
      <c r="L22" s="14">
        <v>681706031</v>
      </c>
      <c r="M22" s="22">
        <v>28.41</v>
      </c>
    </row>
    <row r="23" spans="1:13">
      <c r="A23" s="16" t="s">
        <v>34</v>
      </c>
      <c r="B23" s="14">
        <v>0</v>
      </c>
      <c r="C23" s="14">
        <v>12800000</v>
      </c>
      <c r="D23" s="14">
        <v>12800000</v>
      </c>
      <c r="E23" s="14">
        <v>0.54</v>
      </c>
      <c r="F23" s="14">
        <v>0</v>
      </c>
      <c r="G23" s="14">
        <v>14269372</v>
      </c>
      <c r="H23" s="14">
        <v>14269372</v>
      </c>
      <c r="I23" s="14">
        <v>0.57999999999999996</v>
      </c>
      <c r="J23" s="14">
        <v>1469372</v>
      </c>
      <c r="K23" s="14">
        <v>11.48</v>
      </c>
      <c r="L23" s="14">
        <v>14449567</v>
      </c>
      <c r="M23" s="22">
        <v>0.6</v>
      </c>
    </row>
    <row r="24" spans="1:13">
      <c r="A24" s="16" t="s">
        <v>35</v>
      </c>
      <c r="B24" s="14">
        <v>7225000</v>
      </c>
      <c r="C24" s="14">
        <v>90046000</v>
      </c>
      <c r="D24" s="14">
        <v>97271000</v>
      </c>
      <c r="E24" s="14">
        <v>4.1399999999999997</v>
      </c>
      <c r="F24" s="14">
        <v>32862172</v>
      </c>
      <c r="G24" s="14">
        <v>102904625</v>
      </c>
      <c r="H24" s="14">
        <v>135766797</v>
      </c>
      <c r="I24" s="14">
        <v>5.56</v>
      </c>
      <c r="J24" s="14">
        <v>38495797</v>
      </c>
      <c r="K24" s="14">
        <v>39.58</v>
      </c>
      <c r="L24" s="14">
        <v>123421983</v>
      </c>
      <c r="M24" s="22">
        <v>5.14</v>
      </c>
    </row>
    <row r="25" spans="1:13">
      <c r="A25" s="16" t="s">
        <v>36</v>
      </c>
      <c r="B25" s="14">
        <v>7225000</v>
      </c>
      <c r="C25" s="14">
        <v>90046000</v>
      </c>
      <c r="D25" s="14">
        <v>97271000</v>
      </c>
      <c r="E25" s="14">
        <v>4.1399999999999997</v>
      </c>
      <c r="F25" s="14">
        <v>32862172</v>
      </c>
      <c r="G25" s="14">
        <v>102904625</v>
      </c>
      <c r="H25" s="14">
        <v>135766797</v>
      </c>
      <c r="I25" s="14">
        <v>5.56</v>
      </c>
      <c r="J25" s="14">
        <v>38495797</v>
      </c>
      <c r="K25" s="14">
        <v>39.58</v>
      </c>
      <c r="L25" s="14">
        <v>123421983</v>
      </c>
      <c r="M25" s="22">
        <v>5.14</v>
      </c>
    </row>
    <row r="26" spans="1:13">
      <c r="A26" s="16" t="s">
        <v>37</v>
      </c>
      <c r="B26" s="14">
        <v>406000000</v>
      </c>
      <c r="C26" s="14">
        <v>102966000</v>
      </c>
      <c r="D26" s="14">
        <v>508966000</v>
      </c>
      <c r="E26" s="14">
        <v>21.65</v>
      </c>
      <c r="F26" s="14">
        <v>375101645</v>
      </c>
      <c r="G26" s="14">
        <v>64946666</v>
      </c>
      <c r="H26" s="14">
        <v>440048311</v>
      </c>
      <c r="I26" s="14">
        <v>18.02</v>
      </c>
      <c r="J26" s="14">
        <v>-68917689</v>
      </c>
      <c r="K26" s="14">
        <v>-13.54</v>
      </c>
      <c r="L26" s="14">
        <v>474612283</v>
      </c>
      <c r="M26" s="22">
        <v>19.78</v>
      </c>
    </row>
    <row r="27" spans="1:13">
      <c r="A27" s="16" t="s">
        <v>38</v>
      </c>
      <c r="B27" s="14">
        <v>406000000</v>
      </c>
      <c r="C27" s="14">
        <v>102966000</v>
      </c>
      <c r="D27" s="14">
        <v>508966000</v>
      </c>
      <c r="E27" s="14">
        <v>21.65</v>
      </c>
      <c r="F27" s="14">
        <v>375101645</v>
      </c>
      <c r="G27" s="14">
        <v>64946666</v>
      </c>
      <c r="H27" s="14">
        <v>440048311</v>
      </c>
      <c r="I27" s="14">
        <v>18.02</v>
      </c>
      <c r="J27" s="14">
        <v>-68917689</v>
      </c>
      <c r="K27" s="14">
        <v>-13.54</v>
      </c>
      <c r="L27" s="14">
        <v>474612283</v>
      </c>
      <c r="M27" s="22">
        <v>19.78</v>
      </c>
    </row>
    <row r="28" spans="1:13">
      <c r="A28" s="16" t="s">
        <v>39</v>
      </c>
      <c r="B28" s="14">
        <v>110000</v>
      </c>
      <c r="C28" s="14">
        <v>9340000</v>
      </c>
      <c r="D28" s="14">
        <v>9450000</v>
      </c>
      <c r="E28" s="14">
        <v>0.4</v>
      </c>
      <c r="F28" s="14">
        <v>92568</v>
      </c>
      <c r="G28" s="14">
        <v>8612838</v>
      </c>
      <c r="H28" s="14">
        <v>8705406</v>
      </c>
      <c r="I28" s="14">
        <v>0.36</v>
      </c>
      <c r="J28" s="14">
        <v>-744594</v>
      </c>
      <c r="K28" s="14">
        <v>-7.88</v>
      </c>
      <c r="L28" s="14">
        <v>8598152</v>
      </c>
      <c r="M28" s="22">
        <v>0.36</v>
      </c>
    </row>
    <row r="29" spans="1:13">
      <c r="A29" s="16" t="s">
        <v>40</v>
      </c>
      <c r="B29" s="14">
        <v>110000</v>
      </c>
      <c r="C29" s="14">
        <v>9340000</v>
      </c>
      <c r="D29" s="14">
        <v>9450000</v>
      </c>
      <c r="E29" s="14">
        <v>0.4</v>
      </c>
      <c r="F29" s="14">
        <v>92568</v>
      </c>
      <c r="G29" s="14">
        <v>8612838</v>
      </c>
      <c r="H29" s="14">
        <v>8705406</v>
      </c>
      <c r="I29" s="14">
        <v>0.36</v>
      </c>
      <c r="J29" s="14">
        <v>-744594</v>
      </c>
      <c r="K29" s="14">
        <v>-7.88</v>
      </c>
      <c r="L29" s="14">
        <v>8598152</v>
      </c>
      <c r="M29" s="22">
        <v>0.36</v>
      </c>
    </row>
    <row r="30" spans="1:13">
      <c r="A30" s="15" t="s">
        <v>41</v>
      </c>
      <c r="B30" s="13">
        <v>-332034000</v>
      </c>
      <c r="C30" s="13">
        <v>22633000</v>
      </c>
      <c r="D30" s="13">
        <v>-309401000</v>
      </c>
      <c r="E30" s="13">
        <v>-13.16</v>
      </c>
      <c r="F30" s="13">
        <v>-301499778</v>
      </c>
      <c r="G30" s="13">
        <v>63087003</v>
      </c>
      <c r="H30" s="13">
        <v>-238412775</v>
      </c>
      <c r="I30" s="13">
        <v>-9.77</v>
      </c>
      <c r="J30" s="13">
        <v>70988225</v>
      </c>
      <c r="K30" s="13">
        <v>-22.94</v>
      </c>
      <c r="L30" s="13">
        <v>-266335507</v>
      </c>
      <c r="M30" s="23">
        <v>-11.1</v>
      </c>
    </row>
    <row r="31" spans="1:13">
      <c r="A31" s="15" t="s">
        <v>42</v>
      </c>
      <c r="B31" s="13">
        <v>0</v>
      </c>
      <c r="C31" s="13">
        <v>158271000</v>
      </c>
      <c r="D31" s="13">
        <v>158271000</v>
      </c>
      <c r="E31" s="13">
        <v>6.73</v>
      </c>
      <c r="F31" s="13">
        <v>0</v>
      </c>
      <c r="G31" s="13">
        <v>159045750</v>
      </c>
      <c r="H31" s="13">
        <v>159045750</v>
      </c>
      <c r="I31" s="13">
        <v>6.51</v>
      </c>
      <c r="J31" s="13">
        <v>774750</v>
      </c>
      <c r="K31" s="13">
        <v>0.49</v>
      </c>
      <c r="L31" s="13">
        <v>172350302</v>
      </c>
      <c r="M31" s="23">
        <v>7.18</v>
      </c>
    </row>
    <row r="32" spans="1:13">
      <c r="A32" s="16" t="s">
        <v>43</v>
      </c>
      <c r="B32" s="14">
        <v>0</v>
      </c>
      <c r="C32" s="14">
        <v>32271000</v>
      </c>
      <c r="D32" s="14">
        <v>32271000</v>
      </c>
      <c r="E32" s="14">
        <v>1.37</v>
      </c>
      <c r="F32" s="14">
        <v>0</v>
      </c>
      <c r="G32" s="14">
        <v>29006653</v>
      </c>
      <c r="H32" s="14">
        <v>29006653</v>
      </c>
      <c r="I32" s="14">
        <v>1.19</v>
      </c>
      <c r="J32" s="14">
        <v>-3264347</v>
      </c>
      <c r="K32" s="14">
        <v>-10.119999999999999</v>
      </c>
      <c r="L32" s="14">
        <v>28311595</v>
      </c>
      <c r="M32" s="22">
        <v>1.18</v>
      </c>
    </row>
    <row r="33" spans="1:13">
      <c r="A33" s="16" t="s">
        <v>44</v>
      </c>
      <c r="B33" s="14">
        <v>0</v>
      </c>
      <c r="C33" s="14">
        <v>32271000</v>
      </c>
      <c r="D33" s="14">
        <v>32271000</v>
      </c>
      <c r="E33" s="14">
        <v>1.37</v>
      </c>
      <c r="F33" s="14">
        <v>0</v>
      </c>
      <c r="G33" s="14">
        <v>28952979</v>
      </c>
      <c r="H33" s="14">
        <v>28952979</v>
      </c>
      <c r="I33" s="14">
        <v>1.19</v>
      </c>
      <c r="J33" s="14">
        <v>-3318021</v>
      </c>
      <c r="K33" s="14">
        <v>-10.28</v>
      </c>
      <c r="L33" s="14">
        <v>28311595</v>
      </c>
      <c r="M33" s="22">
        <v>1.18</v>
      </c>
    </row>
    <row r="34" spans="1:13">
      <c r="A34" s="16" t="s">
        <v>45</v>
      </c>
      <c r="B34" s="14">
        <v>0</v>
      </c>
      <c r="C34" s="14">
        <v>0</v>
      </c>
      <c r="D34" s="14">
        <v>0</v>
      </c>
      <c r="E34" s="14">
        <v>0</v>
      </c>
      <c r="F34" s="14">
        <v>0</v>
      </c>
      <c r="G34" s="14">
        <v>53674</v>
      </c>
      <c r="H34" s="14">
        <v>53674</v>
      </c>
      <c r="I34" s="14">
        <v>0</v>
      </c>
      <c r="J34" s="14">
        <v>53674</v>
      </c>
      <c r="K34" s="14"/>
      <c r="L34" s="14">
        <v>0</v>
      </c>
      <c r="M34" s="22">
        <v>0</v>
      </c>
    </row>
    <row r="35" spans="1:13">
      <c r="A35" s="16" t="s">
        <v>46</v>
      </c>
      <c r="B35" s="14">
        <v>0</v>
      </c>
      <c r="C35" s="14">
        <v>126000000</v>
      </c>
      <c r="D35" s="14">
        <v>126000000</v>
      </c>
      <c r="E35" s="14">
        <v>5.36</v>
      </c>
      <c r="F35" s="14">
        <v>0</v>
      </c>
      <c r="G35" s="14">
        <v>130039097</v>
      </c>
      <c r="H35" s="14">
        <v>130039097</v>
      </c>
      <c r="I35" s="14">
        <v>5.33</v>
      </c>
      <c r="J35" s="14">
        <v>4039097</v>
      </c>
      <c r="K35" s="14">
        <v>3.21</v>
      </c>
      <c r="L35" s="14">
        <v>144038707</v>
      </c>
      <c r="M35" s="22">
        <v>6</v>
      </c>
    </row>
    <row r="36" spans="1:13">
      <c r="A36" s="16" t="s">
        <v>47</v>
      </c>
      <c r="B36" s="14">
        <v>0</v>
      </c>
      <c r="C36" s="14">
        <v>110000000</v>
      </c>
      <c r="D36" s="14">
        <v>110000000</v>
      </c>
      <c r="E36" s="14">
        <v>4.68</v>
      </c>
      <c r="F36" s="14">
        <v>0</v>
      </c>
      <c r="G36" s="14">
        <v>101749674</v>
      </c>
      <c r="H36" s="14">
        <v>101749674</v>
      </c>
      <c r="I36" s="14">
        <v>4.17</v>
      </c>
      <c r="J36" s="14">
        <v>-8250326</v>
      </c>
      <c r="K36" s="14">
        <v>-7.5</v>
      </c>
      <c r="L36" s="14">
        <v>122146502</v>
      </c>
      <c r="M36" s="22">
        <v>5.09</v>
      </c>
    </row>
    <row r="37" spans="1:13">
      <c r="A37" s="16" t="s">
        <v>48</v>
      </c>
      <c r="B37" s="14">
        <v>0</v>
      </c>
      <c r="C37" s="14">
        <v>5000000</v>
      </c>
      <c r="D37" s="14">
        <v>5000000</v>
      </c>
      <c r="E37" s="14">
        <v>0.21</v>
      </c>
      <c r="F37" s="14">
        <v>0</v>
      </c>
      <c r="G37" s="14">
        <v>16410997</v>
      </c>
      <c r="H37" s="14">
        <v>16410997</v>
      </c>
      <c r="I37" s="14">
        <v>0.67</v>
      </c>
      <c r="J37" s="14">
        <v>11410997</v>
      </c>
      <c r="K37" s="14">
        <v>228.22</v>
      </c>
      <c r="L37" s="14">
        <v>11611850</v>
      </c>
      <c r="M37" s="22">
        <v>0.48</v>
      </c>
    </row>
    <row r="38" spans="1:13">
      <c r="A38" s="16" t="s">
        <v>49</v>
      </c>
      <c r="B38" s="14">
        <v>0</v>
      </c>
      <c r="C38" s="14">
        <v>1000000</v>
      </c>
      <c r="D38" s="14">
        <v>1000000</v>
      </c>
      <c r="E38" s="14">
        <v>0.04</v>
      </c>
      <c r="F38" s="14">
        <v>0</v>
      </c>
      <c r="G38" s="14">
        <v>4771971</v>
      </c>
      <c r="H38" s="14">
        <v>4771971</v>
      </c>
      <c r="I38" s="14">
        <v>0.2</v>
      </c>
      <c r="J38" s="14">
        <v>3771971</v>
      </c>
      <c r="K38" s="14">
        <v>377.2</v>
      </c>
      <c r="L38" s="14">
        <v>2150583</v>
      </c>
      <c r="M38" s="22">
        <v>0.09</v>
      </c>
    </row>
    <row r="39" spans="1:13">
      <c r="A39" s="16" t="s">
        <v>50</v>
      </c>
      <c r="B39" s="14">
        <v>0</v>
      </c>
      <c r="C39" s="14">
        <v>10000000</v>
      </c>
      <c r="D39" s="14">
        <v>10000000</v>
      </c>
      <c r="E39" s="14">
        <v>0.43</v>
      </c>
      <c r="F39" s="14">
        <v>0</v>
      </c>
      <c r="G39" s="14">
        <v>7106455</v>
      </c>
      <c r="H39" s="14">
        <v>7106455</v>
      </c>
      <c r="I39" s="14">
        <v>0.28999999999999998</v>
      </c>
      <c r="J39" s="14">
        <v>-2893545</v>
      </c>
      <c r="K39" s="14">
        <v>-28.94</v>
      </c>
      <c r="L39" s="14">
        <v>8129772</v>
      </c>
      <c r="M39" s="22">
        <v>0.34</v>
      </c>
    </row>
    <row r="40" spans="1:13">
      <c r="A40" s="15" t="s">
        <v>51</v>
      </c>
      <c r="B40" s="13">
        <v>2462000</v>
      </c>
      <c r="C40" s="13">
        <v>102738000</v>
      </c>
      <c r="D40" s="13">
        <v>105200000</v>
      </c>
      <c r="E40" s="13">
        <v>4.47</v>
      </c>
      <c r="F40" s="13">
        <v>2471403</v>
      </c>
      <c r="G40" s="13">
        <v>113512213</v>
      </c>
      <c r="H40" s="13">
        <v>115983616</v>
      </c>
      <c r="I40" s="13">
        <v>4.75</v>
      </c>
      <c r="J40" s="13">
        <v>10783616</v>
      </c>
      <c r="K40" s="13">
        <v>10.25</v>
      </c>
      <c r="L40" s="13">
        <v>114938891</v>
      </c>
      <c r="M40" s="23">
        <v>4.79</v>
      </c>
    </row>
    <row r="41" spans="1:13">
      <c r="A41" s="16" t="s">
        <v>52</v>
      </c>
      <c r="B41" s="14">
        <v>0</v>
      </c>
      <c r="C41" s="14">
        <v>0</v>
      </c>
      <c r="D41" s="14">
        <v>0</v>
      </c>
      <c r="E41" s="14">
        <v>0</v>
      </c>
      <c r="F41" s="14">
        <v>0</v>
      </c>
      <c r="G41" s="14">
        <v>55251</v>
      </c>
      <c r="H41" s="14">
        <v>55251</v>
      </c>
      <c r="I41" s="14">
        <v>0</v>
      </c>
      <c r="J41" s="14">
        <v>55251</v>
      </c>
      <c r="K41" s="14"/>
      <c r="L41" s="14">
        <v>0</v>
      </c>
      <c r="M41" s="22">
        <v>0</v>
      </c>
    </row>
    <row r="42" spans="1:13">
      <c r="A42" s="16" t="s">
        <v>53</v>
      </c>
      <c r="B42" s="14">
        <v>0</v>
      </c>
      <c r="C42" s="14">
        <v>0</v>
      </c>
      <c r="D42" s="14">
        <v>0</v>
      </c>
      <c r="E42" s="14">
        <v>0</v>
      </c>
      <c r="F42" s="14">
        <v>0</v>
      </c>
      <c r="G42" s="14">
        <v>55251</v>
      </c>
      <c r="H42" s="14">
        <v>55251</v>
      </c>
      <c r="I42" s="14">
        <v>0</v>
      </c>
      <c r="J42" s="14">
        <v>55251</v>
      </c>
      <c r="K42" s="14"/>
      <c r="L42" s="14">
        <v>0</v>
      </c>
      <c r="M42" s="22">
        <v>0</v>
      </c>
    </row>
    <row r="43" spans="1:13">
      <c r="A43" s="16" t="s">
        <v>54</v>
      </c>
      <c r="B43" s="14">
        <v>2462000</v>
      </c>
      <c r="C43" s="14">
        <v>102738000</v>
      </c>
      <c r="D43" s="14">
        <v>105200000</v>
      </c>
      <c r="E43" s="14">
        <v>4.47</v>
      </c>
      <c r="F43" s="14">
        <v>2471403</v>
      </c>
      <c r="G43" s="14">
        <v>113456962</v>
      </c>
      <c r="H43" s="14">
        <v>115928365</v>
      </c>
      <c r="I43" s="14">
        <v>4.75</v>
      </c>
      <c r="J43" s="14">
        <v>10728365</v>
      </c>
      <c r="K43" s="14">
        <v>10.199999999999999</v>
      </c>
      <c r="L43" s="14">
        <v>114938891</v>
      </c>
      <c r="M43" s="22">
        <v>4.79</v>
      </c>
    </row>
    <row r="44" spans="1:13">
      <c r="A44" s="16" t="s">
        <v>55</v>
      </c>
      <c r="B44" s="14">
        <v>0</v>
      </c>
      <c r="C44" s="14">
        <v>0</v>
      </c>
      <c r="D44" s="14">
        <v>0</v>
      </c>
      <c r="E44" s="14">
        <v>0</v>
      </c>
      <c r="F44" s="14">
        <v>24408</v>
      </c>
      <c r="G44" s="14">
        <v>0</v>
      </c>
      <c r="H44" s="14">
        <v>24408</v>
      </c>
      <c r="I44" s="14">
        <v>0</v>
      </c>
      <c r="J44" s="14">
        <v>24408</v>
      </c>
      <c r="K44" s="14"/>
      <c r="L44" s="14">
        <v>0</v>
      </c>
      <c r="M44" s="22">
        <v>0</v>
      </c>
    </row>
    <row r="45" spans="1:13">
      <c r="A45" s="16" t="s">
        <v>56</v>
      </c>
      <c r="B45" s="14">
        <v>2462000</v>
      </c>
      <c r="C45" s="14">
        <v>102738000</v>
      </c>
      <c r="D45" s="14">
        <v>105200000</v>
      </c>
      <c r="E45" s="14">
        <v>4.47</v>
      </c>
      <c r="F45" s="14">
        <v>2446995</v>
      </c>
      <c r="G45" s="14">
        <v>113456962</v>
      </c>
      <c r="H45" s="14">
        <v>115903957</v>
      </c>
      <c r="I45" s="14">
        <v>4.75</v>
      </c>
      <c r="J45" s="14">
        <v>10703957</v>
      </c>
      <c r="K45" s="14">
        <v>10.17</v>
      </c>
      <c r="L45" s="14">
        <v>114938891</v>
      </c>
      <c r="M45" s="22">
        <v>4.79</v>
      </c>
    </row>
    <row r="46" spans="1:13">
      <c r="A46" s="15" t="s">
        <v>57</v>
      </c>
      <c r="B46" s="13">
        <v>-2462000</v>
      </c>
      <c r="C46" s="13">
        <v>55533000</v>
      </c>
      <c r="D46" s="13">
        <v>53071000</v>
      </c>
      <c r="E46" s="13">
        <v>2.2599999999999998</v>
      </c>
      <c r="F46" s="13">
        <v>-2471403</v>
      </c>
      <c r="G46" s="13">
        <v>45533537</v>
      </c>
      <c r="H46" s="13">
        <v>43062134</v>
      </c>
      <c r="I46" s="13">
        <v>1.76</v>
      </c>
      <c r="J46" s="13">
        <v>-10008866</v>
      </c>
      <c r="K46" s="13">
        <v>-18.86</v>
      </c>
      <c r="L46" s="13">
        <v>57411411</v>
      </c>
      <c r="M46" s="23">
        <v>2.39</v>
      </c>
    </row>
    <row r="47" spans="1:13" ht="16.8" thickBot="1">
      <c r="A47" s="19" t="s">
        <v>58</v>
      </c>
      <c r="B47" s="20">
        <v>-334496000</v>
      </c>
      <c r="C47" s="20">
        <v>78166000</v>
      </c>
      <c r="D47" s="20">
        <v>-256330000</v>
      </c>
      <c r="E47" s="20">
        <v>-10.9</v>
      </c>
      <c r="F47" s="20">
        <v>-303971181</v>
      </c>
      <c r="G47" s="20">
        <v>108620540</v>
      </c>
      <c r="H47" s="20">
        <v>-195350641</v>
      </c>
      <c r="I47" s="20">
        <v>-8</v>
      </c>
      <c r="J47" s="20">
        <v>60979359</v>
      </c>
      <c r="K47" s="20">
        <v>-23.79</v>
      </c>
      <c r="L47" s="20">
        <v>-208924096</v>
      </c>
      <c r="M47" s="24">
        <v>-8.7100000000000009</v>
      </c>
    </row>
  </sheetData>
  <mergeCells count="7">
    <mergeCell ref="L4:M5"/>
    <mergeCell ref="A4:A6"/>
    <mergeCell ref="D5:E5"/>
    <mergeCell ref="B4:E4"/>
    <mergeCell ref="F4:I4"/>
    <mergeCell ref="H5:I5"/>
    <mergeCell ref="J4:K5"/>
  </mergeCells>
  <phoneticPr fontId="2" type="noConversion"/>
  <pageMargins left="0.55118110236220474" right="0.35433070866141736" top="0.98425196850393704" bottom="0.98425196850393704" header="0.51181102362204722" footer="0.51181102362204722"/>
  <pageSetup paperSize="9" scale="95" orientation="landscape" horizontalDpi="180" verticalDpi="18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zoomScale="75" workbookViewId="0">
      <selection activeCell="B131" sqref="B131"/>
    </sheetView>
  </sheetViews>
  <sheetFormatPr defaultRowHeight="16.2"/>
  <cols>
    <col min="1" max="1" width="31.6640625" style="101" customWidth="1"/>
    <col min="2" max="4" width="22" style="101" bestFit="1" customWidth="1"/>
    <col min="5" max="5" width="26.88671875" style="101" customWidth="1"/>
    <col min="6" max="6" width="22" style="101" bestFit="1" customWidth="1"/>
    <col min="7" max="7" width="22" style="100" bestFit="1" customWidth="1"/>
    <col min="8" max="8" width="17.6640625" style="100" customWidth="1"/>
    <col min="9" max="9" width="9.88671875" style="100" customWidth="1"/>
    <col min="10" max="10" width="39.33203125" style="100" customWidth="1"/>
    <col min="11" max="16384" width="8.88671875" style="100"/>
  </cols>
  <sheetData>
    <row r="1" spans="1:10" ht="22.2">
      <c r="A1" s="7"/>
      <c r="B1" s="7"/>
      <c r="C1" s="114"/>
      <c r="D1" s="7"/>
      <c r="E1" s="7" t="s">
        <v>528</v>
      </c>
      <c r="F1" s="7"/>
      <c r="G1" s="114"/>
      <c r="H1" s="114"/>
      <c r="I1" s="114"/>
      <c r="J1" s="114"/>
    </row>
    <row r="2" spans="1:10" ht="22.2">
      <c r="A2" s="7"/>
      <c r="B2" s="7"/>
      <c r="C2" s="114"/>
      <c r="D2" s="7"/>
      <c r="E2" s="7" t="s">
        <v>544</v>
      </c>
      <c r="F2" s="123"/>
      <c r="G2" s="114"/>
      <c r="H2" s="114"/>
      <c r="I2" s="114"/>
      <c r="J2" s="114"/>
    </row>
    <row r="3" spans="1:10" ht="16.8" thickBot="1">
      <c r="A3" s="6"/>
      <c r="B3" s="9"/>
      <c r="C3" s="100"/>
      <c r="D3" s="9"/>
      <c r="E3" s="9" t="s">
        <v>526</v>
      </c>
      <c r="F3" s="122"/>
      <c r="J3" s="2" t="s">
        <v>525</v>
      </c>
    </row>
    <row r="4" spans="1:10">
      <c r="A4" s="190" t="s">
        <v>524</v>
      </c>
      <c r="B4" s="216" t="s">
        <v>523</v>
      </c>
      <c r="C4" s="217"/>
      <c r="D4" s="218"/>
      <c r="E4" s="216" t="s">
        <v>522</v>
      </c>
      <c r="F4" s="217"/>
      <c r="G4" s="218"/>
      <c r="H4" s="219" t="s">
        <v>521</v>
      </c>
      <c r="I4" s="219"/>
      <c r="J4" s="214" t="s">
        <v>520</v>
      </c>
    </row>
    <row r="5" spans="1:10" ht="33" thickBot="1">
      <c r="A5" s="192"/>
      <c r="B5" s="121" t="s">
        <v>116</v>
      </c>
      <c r="C5" s="121" t="s">
        <v>114</v>
      </c>
      <c r="D5" s="11" t="s">
        <v>519</v>
      </c>
      <c r="E5" s="10" t="s">
        <v>116</v>
      </c>
      <c r="F5" s="121" t="s">
        <v>114</v>
      </c>
      <c r="G5" s="11" t="s">
        <v>519</v>
      </c>
      <c r="H5" s="120" t="s">
        <v>518</v>
      </c>
      <c r="I5" s="119" t="s">
        <v>517</v>
      </c>
      <c r="J5" s="215"/>
    </row>
    <row r="6" spans="1:10">
      <c r="A6" s="118" t="s">
        <v>543</v>
      </c>
      <c r="B6" s="112">
        <v>0</v>
      </c>
      <c r="C6" s="112">
        <v>0</v>
      </c>
      <c r="D6" s="112">
        <v>0</v>
      </c>
      <c r="E6" s="112">
        <v>0</v>
      </c>
      <c r="F6" s="112">
        <v>55251</v>
      </c>
      <c r="G6" s="112">
        <v>55251</v>
      </c>
      <c r="H6" s="112">
        <v>55251</v>
      </c>
      <c r="I6" s="112"/>
      <c r="J6" s="111" t="s">
        <v>91</v>
      </c>
    </row>
    <row r="7" spans="1:10" ht="32.4">
      <c r="A7" s="107" t="s">
        <v>542</v>
      </c>
      <c r="B7" s="106">
        <v>0</v>
      </c>
      <c r="C7" s="106">
        <v>0</v>
      </c>
      <c r="D7" s="106">
        <v>0</v>
      </c>
      <c r="E7" s="106">
        <v>0</v>
      </c>
      <c r="F7" s="106">
        <v>55251</v>
      </c>
      <c r="G7" s="106">
        <v>55251</v>
      </c>
      <c r="H7" s="106">
        <v>55251</v>
      </c>
      <c r="I7" s="106"/>
      <c r="J7" s="105" t="s">
        <v>541</v>
      </c>
    </row>
    <row r="8" spans="1:10">
      <c r="A8" s="107" t="s">
        <v>530</v>
      </c>
      <c r="B8" s="106">
        <v>0</v>
      </c>
      <c r="C8" s="106">
        <v>0</v>
      </c>
      <c r="D8" s="106">
        <v>0</v>
      </c>
      <c r="E8" s="106">
        <v>0</v>
      </c>
      <c r="F8" s="106">
        <v>55251</v>
      </c>
      <c r="G8" s="106">
        <v>55251</v>
      </c>
      <c r="H8" s="106">
        <v>55251</v>
      </c>
      <c r="I8" s="106"/>
      <c r="J8" s="105" t="s">
        <v>91</v>
      </c>
    </row>
    <row r="9" spans="1:10" ht="33" thickBot="1">
      <c r="A9" s="117" t="s">
        <v>529</v>
      </c>
      <c r="B9" s="116">
        <v>0</v>
      </c>
      <c r="C9" s="116">
        <v>0</v>
      </c>
      <c r="D9" s="116">
        <v>0</v>
      </c>
      <c r="E9" s="116">
        <v>0</v>
      </c>
      <c r="F9" s="116">
        <v>55251</v>
      </c>
      <c r="G9" s="116">
        <v>55251</v>
      </c>
      <c r="H9" s="116">
        <v>55251</v>
      </c>
      <c r="I9" s="116"/>
      <c r="J9" s="115" t="s">
        <v>541</v>
      </c>
    </row>
    <row r="10" spans="1:10">
      <c r="A10" s="207" t="s">
        <v>460</v>
      </c>
      <c r="B10" s="207"/>
      <c r="C10" s="207"/>
      <c r="D10" s="207"/>
      <c r="E10" s="207"/>
      <c r="F10" s="207"/>
      <c r="G10" s="207"/>
      <c r="H10" s="207"/>
      <c r="I10" s="207"/>
      <c r="J10" s="207"/>
    </row>
    <row r="11" spans="1:10" ht="22.2">
      <c r="A11" s="7"/>
      <c r="B11" s="7"/>
      <c r="C11" s="114"/>
      <c r="D11" s="7"/>
      <c r="E11" s="7" t="s">
        <v>528</v>
      </c>
      <c r="F11" s="7"/>
      <c r="G11" s="114"/>
      <c r="H11" s="114"/>
      <c r="I11" s="114"/>
      <c r="J11" s="114"/>
    </row>
    <row r="12" spans="1:10" ht="22.2">
      <c r="A12" s="7"/>
      <c r="B12" s="7"/>
      <c r="C12" s="114"/>
      <c r="D12" s="7"/>
      <c r="E12" s="7" t="s">
        <v>540</v>
      </c>
      <c r="F12" s="123"/>
      <c r="G12" s="114"/>
      <c r="H12" s="114"/>
      <c r="I12" s="114"/>
      <c r="J12" s="114"/>
    </row>
    <row r="13" spans="1:10" ht="16.8" thickBot="1">
      <c r="A13" s="6"/>
      <c r="B13" s="9"/>
      <c r="C13" s="100"/>
      <c r="D13" s="9"/>
      <c r="E13" s="9" t="s">
        <v>526</v>
      </c>
      <c r="F13" s="122"/>
      <c r="J13" s="2" t="s">
        <v>525</v>
      </c>
    </row>
    <row r="14" spans="1:10">
      <c r="A14" s="190" t="s">
        <v>524</v>
      </c>
      <c r="B14" s="216" t="s">
        <v>523</v>
      </c>
      <c r="C14" s="217"/>
      <c r="D14" s="218"/>
      <c r="E14" s="216" t="s">
        <v>522</v>
      </c>
      <c r="F14" s="217"/>
      <c r="G14" s="218"/>
      <c r="H14" s="219" t="s">
        <v>521</v>
      </c>
      <c r="I14" s="219"/>
      <c r="J14" s="214" t="s">
        <v>520</v>
      </c>
    </row>
    <row r="15" spans="1:10" ht="33" thickBot="1">
      <c r="A15" s="192"/>
      <c r="B15" s="121" t="s">
        <v>116</v>
      </c>
      <c r="C15" s="121" t="s">
        <v>114</v>
      </c>
      <c r="D15" s="11" t="s">
        <v>519</v>
      </c>
      <c r="E15" s="10" t="s">
        <v>116</v>
      </c>
      <c r="F15" s="121" t="s">
        <v>114</v>
      </c>
      <c r="G15" s="11" t="s">
        <v>519</v>
      </c>
      <c r="H15" s="120" t="s">
        <v>518</v>
      </c>
      <c r="I15" s="119" t="s">
        <v>517</v>
      </c>
      <c r="J15" s="215"/>
    </row>
    <row r="16" spans="1:10">
      <c r="A16" s="118" t="s">
        <v>539</v>
      </c>
      <c r="B16" s="112">
        <v>2462000</v>
      </c>
      <c r="C16" s="112">
        <v>102738000</v>
      </c>
      <c r="D16" s="112">
        <v>105200000</v>
      </c>
      <c r="E16" s="112">
        <v>2471403</v>
      </c>
      <c r="F16" s="112">
        <v>113456962</v>
      </c>
      <c r="G16" s="112">
        <v>115928365</v>
      </c>
      <c r="H16" s="112">
        <v>10728365</v>
      </c>
      <c r="I16" s="112">
        <v>10.199999999999999</v>
      </c>
      <c r="J16" s="111" t="s">
        <v>91</v>
      </c>
    </row>
    <row r="17" spans="1:10" ht="32.4">
      <c r="A17" s="107" t="s">
        <v>538</v>
      </c>
      <c r="B17" s="106">
        <v>0</v>
      </c>
      <c r="C17" s="106">
        <v>0</v>
      </c>
      <c r="D17" s="106">
        <v>0</v>
      </c>
      <c r="E17" s="106">
        <v>24408</v>
      </c>
      <c r="F17" s="106">
        <v>0</v>
      </c>
      <c r="G17" s="106">
        <v>24408</v>
      </c>
      <c r="H17" s="106">
        <v>24408</v>
      </c>
      <c r="I17" s="106"/>
      <c r="J17" s="105" t="s">
        <v>537</v>
      </c>
    </row>
    <row r="18" spans="1:10">
      <c r="A18" s="107" t="s">
        <v>530</v>
      </c>
      <c r="B18" s="106">
        <v>0</v>
      </c>
      <c r="C18" s="106">
        <v>0</v>
      </c>
      <c r="D18" s="106">
        <v>0</v>
      </c>
      <c r="E18" s="106">
        <v>24408</v>
      </c>
      <c r="F18" s="106">
        <v>0</v>
      </c>
      <c r="G18" s="106">
        <v>24408</v>
      </c>
      <c r="H18" s="106">
        <v>24408</v>
      </c>
      <c r="I18" s="106"/>
      <c r="J18" s="105" t="s">
        <v>91</v>
      </c>
    </row>
    <row r="19" spans="1:10" ht="32.4">
      <c r="A19" s="107" t="s">
        <v>529</v>
      </c>
      <c r="B19" s="106">
        <v>0</v>
      </c>
      <c r="C19" s="106">
        <v>0</v>
      </c>
      <c r="D19" s="106">
        <v>0</v>
      </c>
      <c r="E19" s="106">
        <v>24408</v>
      </c>
      <c r="F19" s="106">
        <v>0</v>
      </c>
      <c r="G19" s="106">
        <v>24408</v>
      </c>
      <c r="H19" s="106">
        <v>24408</v>
      </c>
      <c r="I19" s="106"/>
      <c r="J19" s="105" t="s">
        <v>537</v>
      </c>
    </row>
    <row r="20" spans="1:10" ht="81">
      <c r="A20" s="107" t="s">
        <v>536</v>
      </c>
      <c r="B20" s="106">
        <v>2462000</v>
      </c>
      <c r="C20" s="106">
        <v>102738000</v>
      </c>
      <c r="D20" s="106">
        <v>105200000</v>
      </c>
      <c r="E20" s="106">
        <v>2446995</v>
      </c>
      <c r="F20" s="106">
        <v>113456962</v>
      </c>
      <c r="G20" s="106">
        <v>115903957</v>
      </c>
      <c r="H20" s="106">
        <v>10703957</v>
      </c>
      <c r="I20" s="106">
        <v>10.17</v>
      </c>
      <c r="J20" s="105" t="s">
        <v>535</v>
      </c>
    </row>
    <row r="21" spans="1:10">
      <c r="A21" s="107" t="s">
        <v>486</v>
      </c>
      <c r="B21" s="106">
        <v>0</v>
      </c>
      <c r="C21" s="106">
        <v>350000</v>
      </c>
      <c r="D21" s="106">
        <v>350000</v>
      </c>
      <c r="E21" s="106">
        <v>0</v>
      </c>
      <c r="F21" s="106">
        <v>309353</v>
      </c>
      <c r="G21" s="106">
        <v>309353</v>
      </c>
      <c r="H21" s="106">
        <v>-40647</v>
      </c>
      <c r="I21" s="106">
        <v>-11.61</v>
      </c>
      <c r="J21" s="105" t="s">
        <v>91</v>
      </c>
    </row>
    <row r="22" spans="1:10">
      <c r="A22" s="107" t="s">
        <v>485</v>
      </c>
      <c r="B22" s="106">
        <v>0</v>
      </c>
      <c r="C22" s="106">
        <v>0</v>
      </c>
      <c r="D22" s="106">
        <v>0</v>
      </c>
      <c r="E22" s="106">
        <v>0</v>
      </c>
      <c r="F22" s="106">
        <v>42400</v>
      </c>
      <c r="G22" s="106">
        <v>42400</v>
      </c>
      <c r="H22" s="106">
        <v>42400</v>
      </c>
      <c r="I22" s="106"/>
      <c r="J22" s="105" t="s">
        <v>91</v>
      </c>
    </row>
    <row r="23" spans="1:10">
      <c r="A23" s="107" t="s">
        <v>514</v>
      </c>
      <c r="B23" s="106">
        <v>0</v>
      </c>
      <c r="C23" s="106">
        <v>350000</v>
      </c>
      <c r="D23" s="106">
        <v>350000</v>
      </c>
      <c r="E23" s="106">
        <v>0</v>
      </c>
      <c r="F23" s="106">
        <v>245895</v>
      </c>
      <c r="G23" s="106">
        <v>245895</v>
      </c>
      <c r="H23" s="106">
        <v>-104105</v>
      </c>
      <c r="I23" s="106">
        <v>-29.74</v>
      </c>
      <c r="J23" s="105" t="s">
        <v>91</v>
      </c>
    </row>
    <row r="24" spans="1:10">
      <c r="A24" s="107" t="s">
        <v>484</v>
      </c>
      <c r="B24" s="106">
        <v>0</v>
      </c>
      <c r="C24" s="106">
        <v>0</v>
      </c>
      <c r="D24" s="106">
        <v>0</v>
      </c>
      <c r="E24" s="106">
        <v>0</v>
      </c>
      <c r="F24" s="106">
        <v>21058</v>
      </c>
      <c r="G24" s="106">
        <v>21058</v>
      </c>
      <c r="H24" s="106">
        <v>21058</v>
      </c>
      <c r="I24" s="106"/>
      <c r="J24" s="105" t="s">
        <v>91</v>
      </c>
    </row>
    <row r="25" spans="1:10">
      <c r="A25" s="107" t="s">
        <v>483</v>
      </c>
      <c r="B25" s="106">
        <v>0</v>
      </c>
      <c r="C25" s="106">
        <v>67802000</v>
      </c>
      <c r="D25" s="106">
        <v>67802000</v>
      </c>
      <c r="E25" s="106">
        <v>0</v>
      </c>
      <c r="F25" s="106">
        <v>71701554</v>
      </c>
      <c r="G25" s="106">
        <v>71701554</v>
      </c>
      <c r="H25" s="106">
        <v>3899554</v>
      </c>
      <c r="I25" s="106">
        <v>5.75</v>
      </c>
      <c r="J25" s="105" t="s">
        <v>91</v>
      </c>
    </row>
    <row r="26" spans="1:10">
      <c r="A26" s="107" t="s">
        <v>502</v>
      </c>
      <c r="B26" s="106">
        <v>0</v>
      </c>
      <c r="C26" s="106">
        <v>14200000</v>
      </c>
      <c r="D26" s="106">
        <v>14200000</v>
      </c>
      <c r="E26" s="106">
        <v>0</v>
      </c>
      <c r="F26" s="106">
        <v>12044700</v>
      </c>
      <c r="G26" s="106">
        <v>12044700</v>
      </c>
      <c r="H26" s="106">
        <v>-2155300</v>
      </c>
      <c r="I26" s="106">
        <v>-15.18</v>
      </c>
      <c r="J26" s="105" t="s">
        <v>91</v>
      </c>
    </row>
    <row r="27" spans="1:10">
      <c r="A27" s="107" t="s">
        <v>482</v>
      </c>
      <c r="B27" s="106">
        <v>0</v>
      </c>
      <c r="C27" s="106">
        <v>320000</v>
      </c>
      <c r="D27" s="106">
        <v>320000</v>
      </c>
      <c r="E27" s="106">
        <v>0</v>
      </c>
      <c r="F27" s="106">
        <v>391465</v>
      </c>
      <c r="G27" s="106">
        <v>391465</v>
      </c>
      <c r="H27" s="106">
        <v>71465</v>
      </c>
      <c r="I27" s="106">
        <v>22.33</v>
      </c>
      <c r="J27" s="105" t="s">
        <v>91</v>
      </c>
    </row>
    <row r="28" spans="1:10" ht="64.8">
      <c r="A28" s="107" t="s">
        <v>481</v>
      </c>
      <c r="B28" s="106">
        <v>0</v>
      </c>
      <c r="C28" s="106">
        <v>420000</v>
      </c>
      <c r="D28" s="106">
        <v>420000</v>
      </c>
      <c r="E28" s="106">
        <v>0</v>
      </c>
      <c r="F28" s="106">
        <v>1062861</v>
      </c>
      <c r="G28" s="106">
        <v>1062861</v>
      </c>
      <c r="H28" s="106">
        <v>642861</v>
      </c>
      <c r="I28" s="106">
        <v>153.06</v>
      </c>
      <c r="J28" s="105" t="s">
        <v>534</v>
      </c>
    </row>
    <row r="29" spans="1:10">
      <c r="A29" s="107" t="s">
        <v>480</v>
      </c>
      <c r="B29" s="106">
        <v>0</v>
      </c>
      <c r="C29" s="106">
        <v>600000</v>
      </c>
      <c r="D29" s="106">
        <v>600000</v>
      </c>
      <c r="E29" s="106">
        <v>0</v>
      </c>
      <c r="F29" s="106">
        <v>738944</v>
      </c>
      <c r="G29" s="106">
        <v>738944</v>
      </c>
      <c r="H29" s="106">
        <v>138944</v>
      </c>
      <c r="I29" s="106">
        <v>23.16</v>
      </c>
      <c r="J29" s="105" t="s">
        <v>91</v>
      </c>
    </row>
    <row r="30" spans="1:10">
      <c r="A30" s="107" t="s">
        <v>478</v>
      </c>
      <c r="B30" s="106">
        <v>0</v>
      </c>
      <c r="C30" s="106">
        <v>10500000</v>
      </c>
      <c r="D30" s="106">
        <v>10500000</v>
      </c>
      <c r="E30" s="106">
        <v>0</v>
      </c>
      <c r="F30" s="106">
        <v>16877737</v>
      </c>
      <c r="G30" s="106">
        <v>16877737</v>
      </c>
      <c r="H30" s="106">
        <v>6377737</v>
      </c>
      <c r="I30" s="106">
        <v>60.74</v>
      </c>
      <c r="J30" s="105" t="s">
        <v>91</v>
      </c>
    </row>
    <row r="31" spans="1:10">
      <c r="A31" s="107" t="s">
        <v>477</v>
      </c>
      <c r="B31" s="106">
        <v>0</v>
      </c>
      <c r="C31" s="106">
        <v>0</v>
      </c>
      <c r="D31" s="106">
        <v>0</v>
      </c>
      <c r="E31" s="106">
        <v>0</v>
      </c>
      <c r="F31" s="106">
        <v>75132</v>
      </c>
      <c r="G31" s="106">
        <v>75132</v>
      </c>
      <c r="H31" s="106">
        <v>75132</v>
      </c>
      <c r="I31" s="106"/>
      <c r="J31" s="105" t="s">
        <v>91</v>
      </c>
    </row>
    <row r="32" spans="1:10">
      <c r="A32" s="107" t="s">
        <v>476</v>
      </c>
      <c r="B32" s="106">
        <v>0</v>
      </c>
      <c r="C32" s="106">
        <v>41362000</v>
      </c>
      <c r="D32" s="106">
        <v>41362000</v>
      </c>
      <c r="E32" s="106">
        <v>0</v>
      </c>
      <c r="F32" s="106">
        <v>39576972</v>
      </c>
      <c r="G32" s="106">
        <v>39576972</v>
      </c>
      <c r="H32" s="106">
        <v>-1785028</v>
      </c>
      <c r="I32" s="106">
        <v>-4.32</v>
      </c>
      <c r="J32" s="105" t="s">
        <v>91</v>
      </c>
    </row>
    <row r="33" spans="1:10">
      <c r="A33" s="107" t="s">
        <v>475</v>
      </c>
      <c r="B33" s="106">
        <v>0</v>
      </c>
      <c r="C33" s="106">
        <v>400000</v>
      </c>
      <c r="D33" s="106">
        <v>400000</v>
      </c>
      <c r="E33" s="106">
        <v>0</v>
      </c>
      <c r="F33" s="106">
        <v>933743</v>
      </c>
      <c r="G33" s="106">
        <v>933743</v>
      </c>
      <c r="H33" s="106">
        <v>533743</v>
      </c>
      <c r="I33" s="106">
        <v>133.44</v>
      </c>
      <c r="J33" s="105" t="s">
        <v>91</v>
      </c>
    </row>
    <row r="34" spans="1:10">
      <c r="A34" s="107" t="s">
        <v>474</v>
      </c>
      <c r="B34" s="106">
        <v>0</v>
      </c>
      <c r="C34" s="106">
        <v>4210000</v>
      </c>
      <c r="D34" s="106">
        <v>4210000</v>
      </c>
      <c r="E34" s="106">
        <v>0</v>
      </c>
      <c r="F34" s="106">
        <v>5054581</v>
      </c>
      <c r="G34" s="106">
        <v>5054581</v>
      </c>
      <c r="H34" s="106">
        <v>844581</v>
      </c>
      <c r="I34" s="106">
        <v>20.059999999999999</v>
      </c>
      <c r="J34" s="105" t="s">
        <v>91</v>
      </c>
    </row>
    <row r="35" spans="1:10">
      <c r="A35" s="107" t="s">
        <v>499</v>
      </c>
      <c r="B35" s="106">
        <v>0</v>
      </c>
      <c r="C35" s="106">
        <v>50000</v>
      </c>
      <c r="D35" s="106">
        <v>50000</v>
      </c>
      <c r="E35" s="106">
        <v>0</v>
      </c>
      <c r="F35" s="106">
        <v>34142</v>
      </c>
      <c r="G35" s="106">
        <v>34142</v>
      </c>
      <c r="H35" s="106">
        <v>-15858</v>
      </c>
      <c r="I35" s="106">
        <v>-31.72</v>
      </c>
      <c r="J35" s="105" t="s">
        <v>91</v>
      </c>
    </row>
    <row r="36" spans="1:10">
      <c r="A36" s="107" t="s">
        <v>473</v>
      </c>
      <c r="B36" s="106">
        <v>0</v>
      </c>
      <c r="C36" s="106">
        <v>4160000</v>
      </c>
      <c r="D36" s="106">
        <v>4160000</v>
      </c>
      <c r="E36" s="106">
        <v>0</v>
      </c>
      <c r="F36" s="106">
        <v>5020439</v>
      </c>
      <c r="G36" s="106">
        <v>5020439</v>
      </c>
      <c r="H36" s="106">
        <v>860439</v>
      </c>
      <c r="I36" s="106">
        <v>20.68</v>
      </c>
      <c r="J36" s="105" t="s">
        <v>91</v>
      </c>
    </row>
    <row r="37" spans="1:10">
      <c r="A37" s="107" t="s">
        <v>472</v>
      </c>
      <c r="B37" s="106">
        <v>0</v>
      </c>
      <c r="C37" s="106">
        <v>1521000</v>
      </c>
      <c r="D37" s="106">
        <v>1521000</v>
      </c>
      <c r="E37" s="106">
        <v>0</v>
      </c>
      <c r="F37" s="106">
        <v>2004063</v>
      </c>
      <c r="G37" s="106">
        <v>2004063</v>
      </c>
      <c r="H37" s="106">
        <v>483063</v>
      </c>
      <c r="I37" s="106">
        <v>31.76</v>
      </c>
      <c r="J37" s="105" t="s">
        <v>91</v>
      </c>
    </row>
    <row r="38" spans="1:10">
      <c r="A38" s="107" t="s">
        <v>470</v>
      </c>
      <c r="B38" s="106">
        <v>0</v>
      </c>
      <c r="C38" s="106">
        <v>50000</v>
      </c>
      <c r="D38" s="106">
        <v>50000</v>
      </c>
      <c r="E38" s="106">
        <v>0</v>
      </c>
      <c r="F38" s="106">
        <v>345501</v>
      </c>
      <c r="G38" s="106">
        <v>345501</v>
      </c>
      <c r="H38" s="106">
        <v>295501</v>
      </c>
      <c r="I38" s="106">
        <v>591</v>
      </c>
      <c r="J38" s="105" t="s">
        <v>91</v>
      </c>
    </row>
    <row r="39" spans="1:10">
      <c r="A39" s="107" t="s">
        <v>498</v>
      </c>
      <c r="B39" s="106">
        <v>0</v>
      </c>
      <c r="C39" s="106">
        <v>1251000</v>
      </c>
      <c r="D39" s="106">
        <v>1251000</v>
      </c>
      <c r="E39" s="106">
        <v>0</v>
      </c>
      <c r="F39" s="106">
        <v>1322050</v>
      </c>
      <c r="G39" s="106">
        <v>1322050</v>
      </c>
      <c r="H39" s="106">
        <v>71050</v>
      </c>
      <c r="I39" s="106">
        <v>5.68</v>
      </c>
      <c r="J39" s="105" t="s">
        <v>91</v>
      </c>
    </row>
    <row r="40" spans="1:10">
      <c r="A40" s="107" t="s">
        <v>469</v>
      </c>
      <c r="B40" s="106">
        <v>0</v>
      </c>
      <c r="C40" s="106">
        <v>120000</v>
      </c>
      <c r="D40" s="106">
        <v>120000</v>
      </c>
      <c r="E40" s="106">
        <v>0</v>
      </c>
      <c r="F40" s="106">
        <v>192622</v>
      </c>
      <c r="G40" s="106">
        <v>192622</v>
      </c>
      <c r="H40" s="106">
        <v>72622</v>
      </c>
      <c r="I40" s="106">
        <v>60.52</v>
      </c>
      <c r="J40" s="105" t="s">
        <v>91</v>
      </c>
    </row>
    <row r="41" spans="1:10">
      <c r="A41" s="107" t="s">
        <v>497</v>
      </c>
      <c r="B41" s="106">
        <v>0</v>
      </c>
      <c r="C41" s="106">
        <v>100000</v>
      </c>
      <c r="D41" s="106">
        <v>100000</v>
      </c>
      <c r="E41" s="106">
        <v>0</v>
      </c>
      <c r="F41" s="106">
        <v>143890</v>
      </c>
      <c r="G41" s="106">
        <v>143890</v>
      </c>
      <c r="H41" s="106">
        <v>43890</v>
      </c>
      <c r="I41" s="106">
        <v>43.89</v>
      </c>
      <c r="J41" s="105" t="s">
        <v>91</v>
      </c>
    </row>
    <row r="42" spans="1:10">
      <c r="A42" s="107" t="s">
        <v>468</v>
      </c>
      <c r="B42" s="106">
        <v>2462000</v>
      </c>
      <c r="C42" s="106">
        <v>25115000</v>
      </c>
      <c r="D42" s="106">
        <v>27577000</v>
      </c>
      <c r="E42" s="106">
        <v>2446995</v>
      </c>
      <c r="F42" s="106">
        <v>19539592</v>
      </c>
      <c r="G42" s="106">
        <v>21986587</v>
      </c>
      <c r="H42" s="106">
        <v>-5590413</v>
      </c>
      <c r="I42" s="106">
        <v>-20.27</v>
      </c>
      <c r="J42" s="105" t="s">
        <v>91</v>
      </c>
    </row>
    <row r="43" spans="1:10">
      <c r="A43" s="107" t="s">
        <v>467</v>
      </c>
      <c r="B43" s="106">
        <v>314000</v>
      </c>
      <c r="C43" s="106">
        <v>531000</v>
      </c>
      <c r="D43" s="106">
        <v>845000</v>
      </c>
      <c r="E43" s="106">
        <v>314208</v>
      </c>
      <c r="F43" s="106">
        <v>530796</v>
      </c>
      <c r="G43" s="106">
        <v>845004</v>
      </c>
      <c r="H43" s="106">
        <v>4</v>
      </c>
      <c r="I43" s="106">
        <v>0</v>
      </c>
      <c r="J43" s="105" t="s">
        <v>91</v>
      </c>
    </row>
    <row r="44" spans="1:10">
      <c r="A44" s="107" t="s">
        <v>466</v>
      </c>
      <c r="B44" s="106">
        <v>31000</v>
      </c>
      <c r="C44" s="106">
        <v>8309000</v>
      </c>
      <c r="D44" s="106">
        <v>8340000</v>
      </c>
      <c r="E44" s="106">
        <v>26598</v>
      </c>
      <c r="F44" s="106">
        <v>8690442</v>
      </c>
      <c r="G44" s="106">
        <v>8717040</v>
      </c>
      <c r="H44" s="106">
        <v>377040</v>
      </c>
      <c r="I44" s="106">
        <v>4.5199999999999996</v>
      </c>
      <c r="J44" s="105" t="s">
        <v>91</v>
      </c>
    </row>
    <row r="45" spans="1:10">
      <c r="A45" s="107" t="s">
        <v>465</v>
      </c>
      <c r="B45" s="106">
        <v>224000</v>
      </c>
      <c r="C45" s="106">
        <v>3228000</v>
      </c>
      <c r="D45" s="106">
        <v>3452000</v>
      </c>
      <c r="E45" s="106">
        <v>199152</v>
      </c>
      <c r="F45" s="106">
        <v>1974089</v>
      </c>
      <c r="G45" s="106">
        <v>2173241</v>
      </c>
      <c r="H45" s="106">
        <v>-1278759</v>
      </c>
      <c r="I45" s="106">
        <v>-37.04</v>
      </c>
      <c r="J45" s="105" t="s">
        <v>91</v>
      </c>
    </row>
    <row r="46" spans="1:10">
      <c r="A46" s="107" t="s">
        <v>464</v>
      </c>
      <c r="B46" s="106">
        <v>8000</v>
      </c>
      <c r="C46" s="106">
        <v>11835000</v>
      </c>
      <c r="D46" s="106">
        <v>11843000</v>
      </c>
      <c r="E46" s="106">
        <v>10425</v>
      </c>
      <c r="F46" s="106">
        <v>7809138</v>
      </c>
      <c r="G46" s="106">
        <v>7819563</v>
      </c>
      <c r="H46" s="106">
        <v>-4023437</v>
      </c>
      <c r="I46" s="106">
        <v>-33.97</v>
      </c>
      <c r="J46" s="105" t="s">
        <v>91</v>
      </c>
    </row>
    <row r="47" spans="1:10">
      <c r="A47" s="107" t="s">
        <v>507</v>
      </c>
      <c r="B47" s="106">
        <v>1885000</v>
      </c>
      <c r="C47" s="106">
        <v>0</v>
      </c>
      <c r="D47" s="106">
        <v>1885000</v>
      </c>
      <c r="E47" s="106">
        <v>1884780</v>
      </c>
      <c r="F47" s="106">
        <v>0</v>
      </c>
      <c r="G47" s="106">
        <v>1884780</v>
      </c>
      <c r="H47" s="106">
        <v>-220</v>
      </c>
      <c r="I47" s="106">
        <v>-0.01</v>
      </c>
      <c r="J47" s="105" t="s">
        <v>91</v>
      </c>
    </row>
    <row r="48" spans="1:10">
      <c r="A48" s="107" t="s">
        <v>463</v>
      </c>
      <c r="B48" s="106">
        <v>0</v>
      </c>
      <c r="C48" s="106">
        <v>1212000</v>
      </c>
      <c r="D48" s="106">
        <v>1212000</v>
      </c>
      <c r="E48" s="106">
        <v>11832</v>
      </c>
      <c r="F48" s="106">
        <v>535127</v>
      </c>
      <c r="G48" s="106">
        <v>546959</v>
      </c>
      <c r="H48" s="106">
        <v>-665041</v>
      </c>
      <c r="I48" s="106">
        <v>-54.87</v>
      </c>
      <c r="J48" s="105" t="s">
        <v>91</v>
      </c>
    </row>
    <row r="49" spans="1:10">
      <c r="A49" s="107" t="s">
        <v>495</v>
      </c>
      <c r="B49" s="106">
        <v>0</v>
      </c>
      <c r="C49" s="106">
        <v>770000</v>
      </c>
      <c r="D49" s="106">
        <v>770000</v>
      </c>
      <c r="E49" s="106">
        <v>0</v>
      </c>
      <c r="F49" s="106">
        <v>894316</v>
      </c>
      <c r="G49" s="106">
        <v>894316</v>
      </c>
      <c r="H49" s="106">
        <v>124316</v>
      </c>
      <c r="I49" s="106">
        <v>16.14</v>
      </c>
      <c r="J49" s="105" t="s">
        <v>91</v>
      </c>
    </row>
    <row r="50" spans="1:10">
      <c r="A50" s="107" t="s">
        <v>533</v>
      </c>
      <c r="B50" s="106">
        <v>0</v>
      </c>
      <c r="C50" s="106">
        <v>50000</v>
      </c>
      <c r="D50" s="106">
        <v>50000</v>
      </c>
      <c r="E50" s="106">
        <v>0</v>
      </c>
      <c r="F50" s="106">
        <v>58252</v>
      </c>
      <c r="G50" s="106">
        <v>58252</v>
      </c>
      <c r="H50" s="106">
        <v>8252</v>
      </c>
      <c r="I50" s="106">
        <v>16.5</v>
      </c>
      <c r="J50" s="105" t="s">
        <v>91</v>
      </c>
    </row>
    <row r="51" spans="1:10">
      <c r="A51" s="107" t="s">
        <v>532</v>
      </c>
      <c r="B51" s="106">
        <v>0</v>
      </c>
      <c r="C51" s="106">
        <v>120000</v>
      </c>
      <c r="D51" s="106">
        <v>120000</v>
      </c>
      <c r="E51" s="106">
        <v>0</v>
      </c>
      <c r="F51" s="106">
        <v>246716</v>
      </c>
      <c r="G51" s="106">
        <v>246716</v>
      </c>
      <c r="H51" s="106">
        <v>126716</v>
      </c>
      <c r="I51" s="106">
        <v>105.6</v>
      </c>
      <c r="J51" s="105" t="s">
        <v>91</v>
      </c>
    </row>
    <row r="52" spans="1:10">
      <c r="A52" s="107" t="s">
        <v>494</v>
      </c>
      <c r="B52" s="106">
        <v>0</v>
      </c>
      <c r="C52" s="106">
        <v>600000</v>
      </c>
      <c r="D52" s="106">
        <v>600000</v>
      </c>
      <c r="E52" s="106">
        <v>0</v>
      </c>
      <c r="F52" s="106">
        <v>562671</v>
      </c>
      <c r="G52" s="106">
        <v>562671</v>
      </c>
      <c r="H52" s="106">
        <v>-37329</v>
      </c>
      <c r="I52" s="106">
        <v>-6.22</v>
      </c>
      <c r="J52" s="105" t="s">
        <v>91</v>
      </c>
    </row>
    <row r="53" spans="1:10">
      <c r="A53" s="107" t="s">
        <v>531</v>
      </c>
      <c r="B53" s="106">
        <v>0</v>
      </c>
      <c r="C53" s="106">
        <v>0</v>
      </c>
      <c r="D53" s="106">
        <v>0</v>
      </c>
      <c r="E53" s="106">
        <v>0</v>
      </c>
      <c r="F53" s="106">
        <v>26677</v>
      </c>
      <c r="G53" s="106">
        <v>26677</v>
      </c>
      <c r="H53" s="106">
        <v>26677</v>
      </c>
      <c r="I53" s="106"/>
      <c r="J53" s="105" t="s">
        <v>91</v>
      </c>
    </row>
    <row r="54" spans="1:10" ht="32.4">
      <c r="A54" s="107" t="s">
        <v>462</v>
      </c>
      <c r="B54" s="106">
        <v>0</v>
      </c>
      <c r="C54" s="106">
        <v>2970000</v>
      </c>
      <c r="D54" s="106">
        <v>2970000</v>
      </c>
      <c r="E54" s="106">
        <v>0</v>
      </c>
      <c r="F54" s="106">
        <v>9496054</v>
      </c>
      <c r="G54" s="106">
        <v>9496054</v>
      </c>
      <c r="H54" s="106">
        <v>6526054</v>
      </c>
      <c r="I54" s="106">
        <v>219.73</v>
      </c>
      <c r="J54" s="105" t="s">
        <v>91</v>
      </c>
    </row>
    <row r="55" spans="1:10">
      <c r="A55" s="107" t="s">
        <v>492</v>
      </c>
      <c r="B55" s="106">
        <v>0</v>
      </c>
      <c r="C55" s="106">
        <v>0</v>
      </c>
      <c r="D55" s="106">
        <v>0</v>
      </c>
      <c r="E55" s="106">
        <v>0</v>
      </c>
      <c r="F55" s="106">
        <v>11052</v>
      </c>
      <c r="G55" s="106">
        <v>11052</v>
      </c>
      <c r="H55" s="106">
        <v>11052</v>
      </c>
      <c r="I55" s="106"/>
      <c r="J55" s="105" t="s">
        <v>91</v>
      </c>
    </row>
    <row r="56" spans="1:10">
      <c r="A56" s="107" t="s">
        <v>461</v>
      </c>
      <c r="B56" s="106">
        <v>0</v>
      </c>
      <c r="C56" s="106">
        <v>2220000</v>
      </c>
      <c r="D56" s="106">
        <v>2220000</v>
      </c>
      <c r="E56" s="106">
        <v>0</v>
      </c>
      <c r="F56" s="106">
        <v>8337840</v>
      </c>
      <c r="G56" s="106">
        <v>8337840</v>
      </c>
      <c r="H56" s="106">
        <v>6117840</v>
      </c>
      <c r="I56" s="106">
        <v>275.58</v>
      </c>
      <c r="J56" s="105" t="s">
        <v>91</v>
      </c>
    </row>
    <row r="57" spans="1:10" ht="32.4">
      <c r="A57" s="107" t="s">
        <v>491</v>
      </c>
      <c r="B57" s="106">
        <v>0</v>
      </c>
      <c r="C57" s="106">
        <v>700000</v>
      </c>
      <c r="D57" s="106">
        <v>700000</v>
      </c>
      <c r="E57" s="106">
        <v>0</v>
      </c>
      <c r="F57" s="106">
        <v>1060000</v>
      </c>
      <c r="G57" s="106">
        <v>1060000</v>
      </c>
      <c r="H57" s="106">
        <v>360000</v>
      </c>
      <c r="I57" s="106">
        <v>51.43</v>
      </c>
      <c r="J57" s="105" t="s">
        <v>91</v>
      </c>
    </row>
    <row r="58" spans="1:10">
      <c r="A58" s="107" t="s">
        <v>505</v>
      </c>
      <c r="B58" s="106">
        <v>0</v>
      </c>
      <c r="C58" s="106">
        <v>50000</v>
      </c>
      <c r="D58" s="106">
        <v>50000</v>
      </c>
      <c r="E58" s="106">
        <v>0</v>
      </c>
      <c r="F58" s="106">
        <v>87162</v>
      </c>
      <c r="G58" s="106">
        <v>87162</v>
      </c>
      <c r="H58" s="106">
        <v>37162</v>
      </c>
      <c r="I58" s="106">
        <v>74.319999999999993</v>
      </c>
      <c r="J58" s="105" t="s">
        <v>91</v>
      </c>
    </row>
    <row r="59" spans="1:10">
      <c r="A59" s="107" t="s">
        <v>530</v>
      </c>
      <c r="B59" s="106">
        <v>0</v>
      </c>
      <c r="C59" s="106">
        <v>0</v>
      </c>
      <c r="D59" s="106">
        <v>0</v>
      </c>
      <c r="E59" s="106">
        <v>0</v>
      </c>
      <c r="F59" s="106">
        <v>4457449</v>
      </c>
      <c r="G59" s="106">
        <v>4457449</v>
      </c>
      <c r="H59" s="106">
        <v>4457449</v>
      </c>
      <c r="I59" s="106"/>
      <c r="J59" s="105" t="s">
        <v>91</v>
      </c>
    </row>
    <row r="60" spans="1:10" ht="16.8" thickBot="1">
      <c r="A60" s="117" t="s">
        <v>529</v>
      </c>
      <c r="B60" s="116">
        <v>0</v>
      </c>
      <c r="C60" s="116">
        <v>0</v>
      </c>
      <c r="D60" s="116">
        <v>0</v>
      </c>
      <c r="E60" s="116">
        <v>0</v>
      </c>
      <c r="F60" s="116">
        <v>4457449</v>
      </c>
      <c r="G60" s="116">
        <v>4457449</v>
      </c>
      <c r="H60" s="116">
        <v>4457449</v>
      </c>
      <c r="I60" s="116"/>
      <c r="J60" s="115" t="s">
        <v>91</v>
      </c>
    </row>
    <row r="61" spans="1:10">
      <c r="A61" s="207" t="s">
        <v>460</v>
      </c>
      <c r="B61" s="207"/>
      <c r="C61" s="207"/>
      <c r="D61" s="207"/>
      <c r="E61" s="207"/>
      <c r="F61" s="207"/>
      <c r="G61" s="207"/>
      <c r="H61" s="207"/>
      <c r="I61" s="207"/>
      <c r="J61" s="207"/>
    </row>
  </sheetData>
  <mergeCells count="12">
    <mergeCell ref="A14:A15"/>
    <mergeCell ref="B14:D14"/>
    <mergeCell ref="E14:G14"/>
    <mergeCell ref="H14:I14"/>
    <mergeCell ref="J14:J15"/>
    <mergeCell ref="A61:J61"/>
    <mergeCell ref="A4:A5"/>
    <mergeCell ref="B4:D4"/>
    <mergeCell ref="E4:G4"/>
    <mergeCell ref="H4:I4"/>
    <mergeCell ref="J4:J5"/>
    <mergeCell ref="A10:J10"/>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rowBreaks count="1" manualBreakCount="1">
    <brk id="1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zoomScale="75" workbookViewId="0">
      <selection activeCell="B131" sqref="B131"/>
    </sheetView>
  </sheetViews>
  <sheetFormatPr defaultRowHeight="16.2"/>
  <cols>
    <col min="1" max="1" width="31.6640625" style="101" customWidth="1"/>
    <col min="2" max="4" width="22" style="101" bestFit="1" customWidth="1"/>
    <col min="5" max="5" width="26.88671875" style="101" customWidth="1"/>
    <col min="6" max="6" width="22" style="101" bestFit="1" customWidth="1"/>
    <col min="7" max="7" width="22" style="100" bestFit="1" customWidth="1"/>
    <col min="8" max="8" width="17.6640625" style="100" customWidth="1"/>
    <col min="9" max="9" width="9.88671875" style="100" customWidth="1"/>
    <col min="10" max="10" width="39.33203125" style="100" customWidth="1"/>
    <col min="11" max="16384" width="8.88671875" style="100"/>
  </cols>
  <sheetData>
    <row r="1" spans="1:10" ht="22.2">
      <c r="A1" s="7"/>
      <c r="B1" s="7"/>
      <c r="C1" s="114"/>
      <c r="D1" s="7"/>
      <c r="E1" s="7" t="s">
        <v>528</v>
      </c>
      <c r="F1" s="7"/>
      <c r="G1" s="114"/>
      <c r="H1" s="114"/>
      <c r="I1" s="114"/>
      <c r="J1" s="114"/>
    </row>
    <row r="2" spans="1:10" ht="22.2">
      <c r="A2" s="7"/>
      <c r="B2" s="7"/>
      <c r="C2" s="114"/>
      <c r="D2" s="7"/>
      <c r="E2" s="7" t="s">
        <v>540</v>
      </c>
      <c r="F2" s="123"/>
      <c r="G2" s="114"/>
      <c r="H2" s="114"/>
      <c r="I2" s="114"/>
      <c r="J2" s="114"/>
    </row>
    <row r="3" spans="1:10" ht="16.8" thickBot="1">
      <c r="A3" s="6"/>
      <c r="B3" s="9"/>
      <c r="C3" s="100"/>
      <c r="D3" s="9"/>
      <c r="E3" s="9" t="s">
        <v>526</v>
      </c>
      <c r="F3" s="122"/>
      <c r="J3" s="2" t="s">
        <v>525</v>
      </c>
    </row>
    <row r="4" spans="1:10">
      <c r="A4" s="190" t="s">
        <v>524</v>
      </c>
      <c r="B4" s="216" t="s">
        <v>523</v>
      </c>
      <c r="C4" s="217"/>
      <c r="D4" s="218"/>
      <c r="E4" s="216" t="s">
        <v>522</v>
      </c>
      <c r="F4" s="217"/>
      <c r="G4" s="218"/>
      <c r="H4" s="219" t="s">
        <v>521</v>
      </c>
      <c r="I4" s="219"/>
      <c r="J4" s="214" t="s">
        <v>520</v>
      </c>
    </row>
    <row r="5" spans="1:10" ht="33" thickBot="1">
      <c r="A5" s="192"/>
      <c r="B5" s="121" t="s">
        <v>116</v>
      </c>
      <c r="C5" s="121" t="s">
        <v>114</v>
      </c>
      <c r="D5" s="11" t="s">
        <v>519</v>
      </c>
      <c r="E5" s="10" t="s">
        <v>116</v>
      </c>
      <c r="F5" s="121" t="s">
        <v>114</v>
      </c>
      <c r="G5" s="11" t="s">
        <v>519</v>
      </c>
      <c r="H5" s="120" t="s">
        <v>518</v>
      </c>
      <c r="I5" s="119" t="s">
        <v>517</v>
      </c>
      <c r="J5" s="215"/>
    </row>
    <row r="6" spans="1:10">
      <c r="A6" s="118" t="s">
        <v>539</v>
      </c>
      <c r="B6" s="112">
        <v>2462000</v>
      </c>
      <c r="C6" s="112">
        <v>102738000</v>
      </c>
      <c r="D6" s="112">
        <v>105200000</v>
      </c>
      <c r="E6" s="112">
        <v>2471403</v>
      </c>
      <c r="F6" s="112">
        <v>113456962</v>
      </c>
      <c r="G6" s="112">
        <v>115928365</v>
      </c>
      <c r="H6" s="112">
        <v>10728365</v>
      </c>
      <c r="I6" s="112">
        <v>10.199999999999999</v>
      </c>
      <c r="J6" s="111" t="s">
        <v>91</v>
      </c>
    </row>
    <row r="7" spans="1:10" ht="32.4">
      <c r="A7" s="107" t="s">
        <v>538</v>
      </c>
      <c r="B7" s="106">
        <v>0</v>
      </c>
      <c r="C7" s="106">
        <v>0</v>
      </c>
      <c r="D7" s="106">
        <v>0</v>
      </c>
      <c r="E7" s="106">
        <v>24408</v>
      </c>
      <c r="F7" s="106">
        <v>0</v>
      </c>
      <c r="G7" s="106">
        <v>24408</v>
      </c>
      <c r="H7" s="106">
        <v>24408</v>
      </c>
      <c r="I7" s="106"/>
      <c r="J7" s="105" t="s">
        <v>537</v>
      </c>
    </row>
    <row r="8" spans="1:10">
      <c r="A8" s="107" t="s">
        <v>530</v>
      </c>
      <c r="B8" s="106">
        <v>0</v>
      </c>
      <c r="C8" s="106">
        <v>0</v>
      </c>
      <c r="D8" s="106">
        <v>0</v>
      </c>
      <c r="E8" s="106">
        <v>24408</v>
      </c>
      <c r="F8" s="106">
        <v>0</v>
      </c>
      <c r="G8" s="106">
        <v>24408</v>
      </c>
      <c r="H8" s="106">
        <v>24408</v>
      </c>
      <c r="I8" s="106"/>
      <c r="J8" s="105" t="s">
        <v>91</v>
      </c>
    </row>
    <row r="9" spans="1:10" ht="32.4">
      <c r="A9" s="107" t="s">
        <v>529</v>
      </c>
      <c r="B9" s="106">
        <v>0</v>
      </c>
      <c r="C9" s="106">
        <v>0</v>
      </c>
      <c r="D9" s="106">
        <v>0</v>
      </c>
      <c r="E9" s="106">
        <v>24408</v>
      </c>
      <c r="F9" s="106">
        <v>0</v>
      </c>
      <c r="G9" s="106">
        <v>24408</v>
      </c>
      <c r="H9" s="106">
        <v>24408</v>
      </c>
      <c r="I9" s="106"/>
      <c r="J9" s="105" t="s">
        <v>537</v>
      </c>
    </row>
    <row r="10" spans="1:10" ht="81">
      <c r="A10" s="107" t="s">
        <v>536</v>
      </c>
      <c r="B10" s="106">
        <v>2462000</v>
      </c>
      <c r="C10" s="106">
        <v>102738000</v>
      </c>
      <c r="D10" s="106">
        <v>105200000</v>
      </c>
      <c r="E10" s="106">
        <v>2446995</v>
      </c>
      <c r="F10" s="106">
        <v>113456962</v>
      </c>
      <c r="G10" s="106">
        <v>115903957</v>
      </c>
      <c r="H10" s="106">
        <v>10703957</v>
      </c>
      <c r="I10" s="106">
        <v>10.17</v>
      </c>
      <c r="J10" s="105" t="s">
        <v>535</v>
      </c>
    </row>
    <row r="11" spans="1:10">
      <c r="A11" s="107" t="s">
        <v>486</v>
      </c>
      <c r="B11" s="106">
        <v>0</v>
      </c>
      <c r="C11" s="106">
        <v>350000</v>
      </c>
      <c r="D11" s="106">
        <v>350000</v>
      </c>
      <c r="E11" s="106">
        <v>0</v>
      </c>
      <c r="F11" s="106">
        <v>309353</v>
      </c>
      <c r="G11" s="106">
        <v>309353</v>
      </c>
      <c r="H11" s="106">
        <v>-40647</v>
      </c>
      <c r="I11" s="106">
        <v>-11.61</v>
      </c>
      <c r="J11" s="105" t="s">
        <v>91</v>
      </c>
    </row>
    <row r="12" spans="1:10">
      <c r="A12" s="107" t="s">
        <v>485</v>
      </c>
      <c r="B12" s="106">
        <v>0</v>
      </c>
      <c r="C12" s="106">
        <v>0</v>
      </c>
      <c r="D12" s="106">
        <v>0</v>
      </c>
      <c r="E12" s="106">
        <v>0</v>
      </c>
      <c r="F12" s="106">
        <v>42400</v>
      </c>
      <c r="G12" s="106">
        <v>42400</v>
      </c>
      <c r="H12" s="106">
        <v>42400</v>
      </c>
      <c r="I12" s="106"/>
      <c r="J12" s="105" t="s">
        <v>91</v>
      </c>
    </row>
    <row r="13" spans="1:10">
      <c r="A13" s="107" t="s">
        <v>514</v>
      </c>
      <c r="B13" s="106">
        <v>0</v>
      </c>
      <c r="C13" s="106">
        <v>350000</v>
      </c>
      <c r="D13" s="106">
        <v>350000</v>
      </c>
      <c r="E13" s="106">
        <v>0</v>
      </c>
      <c r="F13" s="106">
        <v>245895</v>
      </c>
      <c r="G13" s="106">
        <v>245895</v>
      </c>
      <c r="H13" s="106">
        <v>-104105</v>
      </c>
      <c r="I13" s="106">
        <v>-29.74</v>
      </c>
      <c r="J13" s="105" t="s">
        <v>91</v>
      </c>
    </row>
    <row r="14" spans="1:10">
      <c r="A14" s="107" t="s">
        <v>484</v>
      </c>
      <c r="B14" s="106">
        <v>0</v>
      </c>
      <c r="C14" s="106">
        <v>0</v>
      </c>
      <c r="D14" s="106">
        <v>0</v>
      </c>
      <c r="E14" s="106">
        <v>0</v>
      </c>
      <c r="F14" s="106">
        <v>21058</v>
      </c>
      <c r="G14" s="106">
        <v>21058</v>
      </c>
      <c r="H14" s="106">
        <v>21058</v>
      </c>
      <c r="I14" s="106"/>
      <c r="J14" s="105" t="s">
        <v>91</v>
      </c>
    </row>
    <row r="15" spans="1:10">
      <c r="A15" s="107" t="s">
        <v>483</v>
      </c>
      <c r="B15" s="106">
        <v>0</v>
      </c>
      <c r="C15" s="106">
        <v>67802000</v>
      </c>
      <c r="D15" s="106">
        <v>67802000</v>
      </c>
      <c r="E15" s="106">
        <v>0</v>
      </c>
      <c r="F15" s="106">
        <v>71701554</v>
      </c>
      <c r="G15" s="106">
        <v>71701554</v>
      </c>
      <c r="H15" s="106">
        <v>3899554</v>
      </c>
      <c r="I15" s="106">
        <v>5.75</v>
      </c>
      <c r="J15" s="105" t="s">
        <v>91</v>
      </c>
    </row>
    <row r="16" spans="1:10">
      <c r="A16" s="107" t="s">
        <v>502</v>
      </c>
      <c r="B16" s="106">
        <v>0</v>
      </c>
      <c r="C16" s="106">
        <v>14200000</v>
      </c>
      <c r="D16" s="106">
        <v>14200000</v>
      </c>
      <c r="E16" s="106">
        <v>0</v>
      </c>
      <c r="F16" s="106">
        <v>12044700</v>
      </c>
      <c r="G16" s="106">
        <v>12044700</v>
      </c>
      <c r="H16" s="106">
        <v>-2155300</v>
      </c>
      <c r="I16" s="106">
        <v>-15.18</v>
      </c>
      <c r="J16" s="105" t="s">
        <v>91</v>
      </c>
    </row>
    <row r="17" spans="1:10">
      <c r="A17" s="107" t="s">
        <v>482</v>
      </c>
      <c r="B17" s="106">
        <v>0</v>
      </c>
      <c r="C17" s="106">
        <v>320000</v>
      </c>
      <c r="D17" s="106">
        <v>320000</v>
      </c>
      <c r="E17" s="106">
        <v>0</v>
      </c>
      <c r="F17" s="106">
        <v>391465</v>
      </c>
      <c r="G17" s="106">
        <v>391465</v>
      </c>
      <c r="H17" s="106">
        <v>71465</v>
      </c>
      <c r="I17" s="106">
        <v>22.33</v>
      </c>
      <c r="J17" s="105" t="s">
        <v>91</v>
      </c>
    </row>
    <row r="18" spans="1:10" ht="64.8">
      <c r="A18" s="107" t="s">
        <v>481</v>
      </c>
      <c r="B18" s="106">
        <v>0</v>
      </c>
      <c r="C18" s="106">
        <v>420000</v>
      </c>
      <c r="D18" s="106">
        <v>420000</v>
      </c>
      <c r="E18" s="106">
        <v>0</v>
      </c>
      <c r="F18" s="106">
        <v>1062861</v>
      </c>
      <c r="G18" s="106">
        <v>1062861</v>
      </c>
      <c r="H18" s="106">
        <v>642861</v>
      </c>
      <c r="I18" s="106">
        <v>153.06</v>
      </c>
      <c r="J18" s="105" t="s">
        <v>534</v>
      </c>
    </row>
    <row r="19" spans="1:10">
      <c r="A19" s="107" t="s">
        <v>480</v>
      </c>
      <c r="B19" s="106">
        <v>0</v>
      </c>
      <c r="C19" s="106">
        <v>600000</v>
      </c>
      <c r="D19" s="106">
        <v>600000</v>
      </c>
      <c r="E19" s="106">
        <v>0</v>
      </c>
      <c r="F19" s="106">
        <v>738944</v>
      </c>
      <c r="G19" s="106">
        <v>738944</v>
      </c>
      <c r="H19" s="106">
        <v>138944</v>
      </c>
      <c r="I19" s="106">
        <v>23.16</v>
      </c>
      <c r="J19" s="105" t="s">
        <v>91</v>
      </c>
    </row>
    <row r="20" spans="1:10">
      <c r="A20" s="107" t="s">
        <v>478</v>
      </c>
      <c r="B20" s="106">
        <v>0</v>
      </c>
      <c r="C20" s="106">
        <v>10500000</v>
      </c>
      <c r="D20" s="106">
        <v>10500000</v>
      </c>
      <c r="E20" s="106">
        <v>0</v>
      </c>
      <c r="F20" s="106">
        <v>16877737</v>
      </c>
      <c r="G20" s="106">
        <v>16877737</v>
      </c>
      <c r="H20" s="106">
        <v>6377737</v>
      </c>
      <c r="I20" s="106">
        <v>60.74</v>
      </c>
      <c r="J20" s="105" t="s">
        <v>91</v>
      </c>
    </row>
    <row r="21" spans="1:10">
      <c r="A21" s="107" t="s">
        <v>477</v>
      </c>
      <c r="B21" s="106">
        <v>0</v>
      </c>
      <c r="C21" s="106">
        <v>0</v>
      </c>
      <c r="D21" s="106">
        <v>0</v>
      </c>
      <c r="E21" s="106">
        <v>0</v>
      </c>
      <c r="F21" s="106">
        <v>75132</v>
      </c>
      <c r="G21" s="106">
        <v>75132</v>
      </c>
      <c r="H21" s="106">
        <v>75132</v>
      </c>
      <c r="I21" s="106"/>
      <c r="J21" s="105" t="s">
        <v>91</v>
      </c>
    </row>
    <row r="22" spans="1:10">
      <c r="A22" s="107" t="s">
        <v>476</v>
      </c>
      <c r="B22" s="106">
        <v>0</v>
      </c>
      <c r="C22" s="106">
        <v>41362000</v>
      </c>
      <c r="D22" s="106">
        <v>41362000</v>
      </c>
      <c r="E22" s="106">
        <v>0</v>
      </c>
      <c r="F22" s="106">
        <v>39576972</v>
      </c>
      <c r="G22" s="106">
        <v>39576972</v>
      </c>
      <c r="H22" s="106">
        <v>-1785028</v>
      </c>
      <c r="I22" s="106">
        <v>-4.32</v>
      </c>
      <c r="J22" s="105" t="s">
        <v>91</v>
      </c>
    </row>
    <row r="23" spans="1:10">
      <c r="A23" s="107" t="s">
        <v>475</v>
      </c>
      <c r="B23" s="106">
        <v>0</v>
      </c>
      <c r="C23" s="106">
        <v>400000</v>
      </c>
      <c r="D23" s="106">
        <v>400000</v>
      </c>
      <c r="E23" s="106">
        <v>0</v>
      </c>
      <c r="F23" s="106">
        <v>933743</v>
      </c>
      <c r="G23" s="106">
        <v>933743</v>
      </c>
      <c r="H23" s="106">
        <v>533743</v>
      </c>
      <c r="I23" s="106">
        <v>133.44</v>
      </c>
      <c r="J23" s="105" t="s">
        <v>91</v>
      </c>
    </row>
    <row r="24" spans="1:10">
      <c r="A24" s="107" t="s">
        <v>474</v>
      </c>
      <c r="B24" s="106">
        <v>0</v>
      </c>
      <c r="C24" s="106">
        <v>4210000</v>
      </c>
      <c r="D24" s="106">
        <v>4210000</v>
      </c>
      <c r="E24" s="106">
        <v>0</v>
      </c>
      <c r="F24" s="106">
        <v>5054581</v>
      </c>
      <c r="G24" s="106">
        <v>5054581</v>
      </c>
      <c r="H24" s="106">
        <v>844581</v>
      </c>
      <c r="I24" s="106">
        <v>20.059999999999999</v>
      </c>
      <c r="J24" s="105" t="s">
        <v>91</v>
      </c>
    </row>
    <row r="25" spans="1:10">
      <c r="A25" s="107" t="s">
        <v>499</v>
      </c>
      <c r="B25" s="106">
        <v>0</v>
      </c>
      <c r="C25" s="106">
        <v>50000</v>
      </c>
      <c r="D25" s="106">
        <v>50000</v>
      </c>
      <c r="E25" s="106">
        <v>0</v>
      </c>
      <c r="F25" s="106">
        <v>34142</v>
      </c>
      <c r="G25" s="106">
        <v>34142</v>
      </c>
      <c r="H25" s="106">
        <v>-15858</v>
      </c>
      <c r="I25" s="106">
        <v>-31.72</v>
      </c>
      <c r="J25" s="105" t="s">
        <v>91</v>
      </c>
    </row>
    <row r="26" spans="1:10">
      <c r="A26" s="107" t="s">
        <v>473</v>
      </c>
      <c r="B26" s="106">
        <v>0</v>
      </c>
      <c r="C26" s="106">
        <v>4160000</v>
      </c>
      <c r="D26" s="106">
        <v>4160000</v>
      </c>
      <c r="E26" s="106">
        <v>0</v>
      </c>
      <c r="F26" s="106">
        <v>5020439</v>
      </c>
      <c r="G26" s="106">
        <v>5020439</v>
      </c>
      <c r="H26" s="106">
        <v>860439</v>
      </c>
      <c r="I26" s="106">
        <v>20.68</v>
      </c>
      <c r="J26" s="105" t="s">
        <v>91</v>
      </c>
    </row>
    <row r="27" spans="1:10">
      <c r="A27" s="107" t="s">
        <v>472</v>
      </c>
      <c r="B27" s="106">
        <v>0</v>
      </c>
      <c r="C27" s="106">
        <v>1521000</v>
      </c>
      <c r="D27" s="106">
        <v>1521000</v>
      </c>
      <c r="E27" s="106">
        <v>0</v>
      </c>
      <c r="F27" s="106">
        <v>2004063</v>
      </c>
      <c r="G27" s="106">
        <v>2004063</v>
      </c>
      <c r="H27" s="106">
        <v>483063</v>
      </c>
      <c r="I27" s="106">
        <v>31.76</v>
      </c>
      <c r="J27" s="105" t="s">
        <v>91</v>
      </c>
    </row>
    <row r="28" spans="1:10">
      <c r="A28" s="107" t="s">
        <v>470</v>
      </c>
      <c r="B28" s="106">
        <v>0</v>
      </c>
      <c r="C28" s="106">
        <v>50000</v>
      </c>
      <c r="D28" s="106">
        <v>50000</v>
      </c>
      <c r="E28" s="106">
        <v>0</v>
      </c>
      <c r="F28" s="106">
        <v>345501</v>
      </c>
      <c r="G28" s="106">
        <v>345501</v>
      </c>
      <c r="H28" s="106">
        <v>295501</v>
      </c>
      <c r="I28" s="106">
        <v>591</v>
      </c>
      <c r="J28" s="105" t="s">
        <v>91</v>
      </c>
    </row>
    <row r="29" spans="1:10">
      <c r="A29" s="107" t="s">
        <v>498</v>
      </c>
      <c r="B29" s="106">
        <v>0</v>
      </c>
      <c r="C29" s="106">
        <v>1251000</v>
      </c>
      <c r="D29" s="106">
        <v>1251000</v>
      </c>
      <c r="E29" s="106">
        <v>0</v>
      </c>
      <c r="F29" s="106">
        <v>1322050</v>
      </c>
      <c r="G29" s="106">
        <v>1322050</v>
      </c>
      <c r="H29" s="106">
        <v>71050</v>
      </c>
      <c r="I29" s="106">
        <v>5.68</v>
      </c>
      <c r="J29" s="105" t="s">
        <v>91</v>
      </c>
    </row>
    <row r="30" spans="1:10">
      <c r="A30" s="107" t="s">
        <v>469</v>
      </c>
      <c r="B30" s="106">
        <v>0</v>
      </c>
      <c r="C30" s="106">
        <v>120000</v>
      </c>
      <c r="D30" s="106">
        <v>120000</v>
      </c>
      <c r="E30" s="106">
        <v>0</v>
      </c>
      <c r="F30" s="106">
        <v>192622</v>
      </c>
      <c r="G30" s="106">
        <v>192622</v>
      </c>
      <c r="H30" s="106">
        <v>72622</v>
      </c>
      <c r="I30" s="106">
        <v>60.52</v>
      </c>
      <c r="J30" s="105" t="s">
        <v>91</v>
      </c>
    </row>
    <row r="31" spans="1:10">
      <c r="A31" s="107" t="s">
        <v>497</v>
      </c>
      <c r="B31" s="106">
        <v>0</v>
      </c>
      <c r="C31" s="106">
        <v>100000</v>
      </c>
      <c r="D31" s="106">
        <v>100000</v>
      </c>
      <c r="E31" s="106">
        <v>0</v>
      </c>
      <c r="F31" s="106">
        <v>143890</v>
      </c>
      <c r="G31" s="106">
        <v>143890</v>
      </c>
      <c r="H31" s="106">
        <v>43890</v>
      </c>
      <c r="I31" s="106">
        <v>43.89</v>
      </c>
      <c r="J31" s="105" t="s">
        <v>91</v>
      </c>
    </row>
    <row r="32" spans="1:10">
      <c r="A32" s="107" t="s">
        <v>468</v>
      </c>
      <c r="B32" s="106">
        <v>2462000</v>
      </c>
      <c r="C32" s="106">
        <v>25115000</v>
      </c>
      <c r="D32" s="106">
        <v>27577000</v>
      </c>
      <c r="E32" s="106">
        <v>2446995</v>
      </c>
      <c r="F32" s="106">
        <v>19539592</v>
      </c>
      <c r="G32" s="106">
        <v>21986587</v>
      </c>
      <c r="H32" s="106">
        <v>-5590413</v>
      </c>
      <c r="I32" s="106">
        <v>-20.27</v>
      </c>
      <c r="J32" s="105" t="s">
        <v>91</v>
      </c>
    </row>
    <row r="33" spans="1:10">
      <c r="A33" s="107" t="s">
        <v>467</v>
      </c>
      <c r="B33" s="106">
        <v>314000</v>
      </c>
      <c r="C33" s="106">
        <v>531000</v>
      </c>
      <c r="D33" s="106">
        <v>845000</v>
      </c>
      <c r="E33" s="106">
        <v>314208</v>
      </c>
      <c r="F33" s="106">
        <v>530796</v>
      </c>
      <c r="G33" s="106">
        <v>845004</v>
      </c>
      <c r="H33" s="106">
        <v>4</v>
      </c>
      <c r="I33" s="106">
        <v>0</v>
      </c>
      <c r="J33" s="105" t="s">
        <v>91</v>
      </c>
    </row>
    <row r="34" spans="1:10">
      <c r="A34" s="107" t="s">
        <v>466</v>
      </c>
      <c r="B34" s="106">
        <v>31000</v>
      </c>
      <c r="C34" s="106">
        <v>8309000</v>
      </c>
      <c r="D34" s="106">
        <v>8340000</v>
      </c>
      <c r="E34" s="106">
        <v>26598</v>
      </c>
      <c r="F34" s="106">
        <v>8690442</v>
      </c>
      <c r="G34" s="106">
        <v>8717040</v>
      </c>
      <c r="H34" s="106">
        <v>377040</v>
      </c>
      <c r="I34" s="106">
        <v>4.5199999999999996</v>
      </c>
      <c r="J34" s="105" t="s">
        <v>91</v>
      </c>
    </row>
    <row r="35" spans="1:10">
      <c r="A35" s="107" t="s">
        <v>465</v>
      </c>
      <c r="B35" s="106">
        <v>224000</v>
      </c>
      <c r="C35" s="106">
        <v>3228000</v>
      </c>
      <c r="D35" s="106">
        <v>3452000</v>
      </c>
      <c r="E35" s="106">
        <v>199152</v>
      </c>
      <c r="F35" s="106">
        <v>1974089</v>
      </c>
      <c r="G35" s="106">
        <v>2173241</v>
      </c>
      <c r="H35" s="106">
        <v>-1278759</v>
      </c>
      <c r="I35" s="106">
        <v>-37.04</v>
      </c>
      <c r="J35" s="105" t="s">
        <v>91</v>
      </c>
    </row>
    <row r="36" spans="1:10">
      <c r="A36" s="107" t="s">
        <v>464</v>
      </c>
      <c r="B36" s="106">
        <v>8000</v>
      </c>
      <c r="C36" s="106">
        <v>11835000</v>
      </c>
      <c r="D36" s="106">
        <v>11843000</v>
      </c>
      <c r="E36" s="106">
        <v>10425</v>
      </c>
      <c r="F36" s="106">
        <v>7809138</v>
      </c>
      <c r="G36" s="106">
        <v>7819563</v>
      </c>
      <c r="H36" s="106">
        <v>-4023437</v>
      </c>
      <c r="I36" s="106">
        <v>-33.97</v>
      </c>
      <c r="J36" s="105" t="s">
        <v>91</v>
      </c>
    </row>
    <row r="37" spans="1:10">
      <c r="A37" s="107" t="s">
        <v>507</v>
      </c>
      <c r="B37" s="106">
        <v>1885000</v>
      </c>
      <c r="C37" s="106">
        <v>0</v>
      </c>
      <c r="D37" s="106">
        <v>1885000</v>
      </c>
      <c r="E37" s="106">
        <v>1884780</v>
      </c>
      <c r="F37" s="106">
        <v>0</v>
      </c>
      <c r="G37" s="106">
        <v>1884780</v>
      </c>
      <c r="H37" s="106">
        <v>-220</v>
      </c>
      <c r="I37" s="106">
        <v>-0.01</v>
      </c>
      <c r="J37" s="105" t="s">
        <v>91</v>
      </c>
    </row>
    <row r="38" spans="1:10">
      <c r="A38" s="107" t="s">
        <v>463</v>
      </c>
      <c r="B38" s="106">
        <v>0</v>
      </c>
      <c r="C38" s="106">
        <v>1212000</v>
      </c>
      <c r="D38" s="106">
        <v>1212000</v>
      </c>
      <c r="E38" s="106">
        <v>11832</v>
      </c>
      <c r="F38" s="106">
        <v>535127</v>
      </c>
      <c r="G38" s="106">
        <v>546959</v>
      </c>
      <c r="H38" s="106">
        <v>-665041</v>
      </c>
      <c r="I38" s="106">
        <v>-54.87</v>
      </c>
      <c r="J38" s="105" t="s">
        <v>91</v>
      </c>
    </row>
    <row r="39" spans="1:10">
      <c r="A39" s="107" t="s">
        <v>495</v>
      </c>
      <c r="B39" s="106">
        <v>0</v>
      </c>
      <c r="C39" s="106">
        <v>770000</v>
      </c>
      <c r="D39" s="106">
        <v>770000</v>
      </c>
      <c r="E39" s="106">
        <v>0</v>
      </c>
      <c r="F39" s="106">
        <v>894316</v>
      </c>
      <c r="G39" s="106">
        <v>894316</v>
      </c>
      <c r="H39" s="106">
        <v>124316</v>
      </c>
      <c r="I39" s="106">
        <v>16.14</v>
      </c>
      <c r="J39" s="105" t="s">
        <v>91</v>
      </c>
    </row>
    <row r="40" spans="1:10">
      <c r="A40" s="107" t="s">
        <v>533</v>
      </c>
      <c r="B40" s="106">
        <v>0</v>
      </c>
      <c r="C40" s="106">
        <v>50000</v>
      </c>
      <c r="D40" s="106">
        <v>50000</v>
      </c>
      <c r="E40" s="106">
        <v>0</v>
      </c>
      <c r="F40" s="106">
        <v>58252</v>
      </c>
      <c r="G40" s="106">
        <v>58252</v>
      </c>
      <c r="H40" s="106">
        <v>8252</v>
      </c>
      <c r="I40" s="106">
        <v>16.5</v>
      </c>
      <c r="J40" s="105" t="s">
        <v>91</v>
      </c>
    </row>
    <row r="41" spans="1:10">
      <c r="A41" s="107" t="s">
        <v>532</v>
      </c>
      <c r="B41" s="106">
        <v>0</v>
      </c>
      <c r="C41" s="106">
        <v>120000</v>
      </c>
      <c r="D41" s="106">
        <v>120000</v>
      </c>
      <c r="E41" s="106">
        <v>0</v>
      </c>
      <c r="F41" s="106">
        <v>246716</v>
      </c>
      <c r="G41" s="106">
        <v>246716</v>
      </c>
      <c r="H41" s="106">
        <v>126716</v>
      </c>
      <c r="I41" s="106">
        <v>105.6</v>
      </c>
      <c r="J41" s="105" t="s">
        <v>91</v>
      </c>
    </row>
    <row r="42" spans="1:10">
      <c r="A42" s="107" t="s">
        <v>494</v>
      </c>
      <c r="B42" s="106">
        <v>0</v>
      </c>
      <c r="C42" s="106">
        <v>600000</v>
      </c>
      <c r="D42" s="106">
        <v>600000</v>
      </c>
      <c r="E42" s="106">
        <v>0</v>
      </c>
      <c r="F42" s="106">
        <v>562671</v>
      </c>
      <c r="G42" s="106">
        <v>562671</v>
      </c>
      <c r="H42" s="106">
        <v>-37329</v>
      </c>
      <c r="I42" s="106">
        <v>-6.22</v>
      </c>
      <c r="J42" s="105" t="s">
        <v>91</v>
      </c>
    </row>
    <row r="43" spans="1:10">
      <c r="A43" s="107" t="s">
        <v>531</v>
      </c>
      <c r="B43" s="106">
        <v>0</v>
      </c>
      <c r="C43" s="106">
        <v>0</v>
      </c>
      <c r="D43" s="106">
        <v>0</v>
      </c>
      <c r="E43" s="106">
        <v>0</v>
      </c>
      <c r="F43" s="106">
        <v>26677</v>
      </c>
      <c r="G43" s="106">
        <v>26677</v>
      </c>
      <c r="H43" s="106">
        <v>26677</v>
      </c>
      <c r="I43" s="106"/>
      <c r="J43" s="105" t="s">
        <v>91</v>
      </c>
    </row>
    <row r="44" spans="1:10" ht="32.4">
      <c r="A44" s="107" t="s">
        <v>462</v>
      </c>
      <c r="B44" s="106">
        <v>0</v>
      </c>
      <c r="C44" s="106">
        <v>2970000</v>
      </c>
      <c r="D44" s="106">
        <v>2970000</v>
      </c>
      <c r="E44" s="106">
        <v>0</v>
      </c>
      <c r="F44" s="106">
        <v>9496054</v>
      </c>
      <c r="G44" s="106">
        <v>9496054</v>
      </c>
      <c r="H44" s="106">
        <v>6526054</v>
      </c>
      <c r="I44" s="106">
        <v>219.73</v>
      </c>
      <c r="J44" s="105" t="s">
        <v>91</v>
      </c>
    </row>
    <row r="45" spans="1:10">
      <c r="A45" s="107" t="s">
        <v>492</v>
      </c>
      <c r="B45" s="106">
        <v>0</v>
      </c>
      <c r="C45" s="106">
        <v>0</v>
      </c>
      <c r="D45" s="106">
        <v>0</v>
      </c>
      <c r="E45" s="106">
        <v>0</v>
      </c>
      <c r="F45" s="106">
        <v>11052</v>
      </c>
      <c r="G45" s="106">
        <v>11052</v>
      </c>
      <c r="H45" s="106">
        <v>11052</v>
      </c>
      <c r="I45" s="106"/>
      <c r="J45" s="105" t="s">
        <v>91</v>
      </c>
    </row>
    <row r="46" spans="1:10">
      <c r="A46" s="107" t="s">
        <v>461</v>
      </c>
      <c r="B46" s="106">
        <v>0</v>
      </c>
      <c r="C46" s="106">
        <v>2220000</v>
      </c>
      <c r="D46" s="106">
        <v>2220000</v>
      </c>
      <c r="E46" s="106">
        <v>0</v>
      </c>
      <c r="F46" s="106">
        <v>8337840</v>
      </c>
      <c r="G46" s="106">
        <v>8337840</v>
      </c>
      <c r="H46" s="106">
        <v>6117840</v>
      </c>
      <c r="I46" s="106">
        <v>275.58</v>
      </c>
      <c r="J46" s="105" t="s">
        <v>91</v>
      </c>
    </row>
    <row r="47" spans="1:10" ht="32.4">
      <c r="A47" s="107" t="s">
        <v>491</v>
      </c>
      <c r="B47" s="106">
        <v>0</v>
      </c>
      <c r="C47" s="106">
        <v>700000</v>
      </c>
      <c r="D47" s="106">
        <v>700000</v>
      </c>
      <c r="E47" s="106">
        <v>0</v>
      </c>
      <c r="F47" s="106">
        <v>1060000</v>
      </c>
      <c r="G47" s="106">
        <v>1060000</v>
      </c>
      <c r="H47" s="106">
        <v>360000</v>
      </c>
      <c r="I47" s="106">
        <v>51.43</v>
      </c>
      <c r="J47" s="105" t="s">
        <v>91</v>
      </c>
    </row>
    <row r="48" spans="1:10">
      <c r="A48" s="107" t="s">
        <v>505</v>
      </c>
      <c r="B48" s="106">
        <v>0</v>
      </c>
      <c r="C48" s="106">
        <v>50000</v>
      </c>
      <c r="D48" s="106">
        <v>50000</v>
      </c>
      <c r="E48" s="106">
        <v>0</v>
      </c>
      <c r="F48" s="106">
        <v>87162</v>
      </c>
      <c r="G48" s="106">
        <v>87162</v>
      </c>
      <c r="H48" s="106">
        <v>37162</v>
      </c>
      <c r="I48" s="106">
        <v>74.319999999999993</v>
      </c>
      <c r="J48" s="105" t="s">
        <v>91</v>
      </c>
    </row>
    <row r="49" spans="1:10">
      <c r="A49" s="107" t="s">
        <v>530</v>
      </c>
      <c r="B49" s="106">
        <v>0</v>
      </c>
      <c r="C49" s="106">
        <v>0</v>
      </c>
      <c r="D49" s="106">
        <v>0</v>
      </c>
      <c r="E49" s="106">
        <v>0</v>
      </c>
      <c r="F49" s="106">
        <v>4457449</v>
      </c>
      <c r="G49" s="106">
        <v>4457449</v>
      </c>
      <c r="H49" s="106">
        <v>4457449</v>
      </c>
      <c r="I49" s="106"/>
      <c r="J49" s="105" t="s">
        <v>91</v>
      </c>
    </row>
    <row r="50" spans="1:10" ht="16.8" thickBot="1">
      <c r="A50" s="117" t="s">
        <v>529</v>
      </c>
      <c r="B50" s="116">
        <v>0</v>
      </c>
      <c r="C50" s="116">
        <v>0</v>
      </c>
      <c r="D50" s="116">
        <v>0</v>
      </c>
      <c r="E50" s="116">
        <v>0</v>
      </c>
      <c r="F50" s="116">
        <v>4457449</v>
      </c>
      <c r="G50" s="116">
        <v>4457449</v>
      </c>
      <c r="H50" s="116">
        <v>4457449</v>
      </c>
      <c r="I50" s="116"/>
      <c r="J50" s="115" t="s">
        <v>91</v>
      </c>
    </row>
    <row r="51" spans="1:10">
      <c r="A51" s="207" t="s">
        <v>460</v>
      </c>
      <c r="B51" s="207"/>
      <c r="C51" s="207"/>
      <c r="D51" s="207"/>
      <c r="E51" s="207"/>
      <c r="F51" s="207"/>
      <c r="G51" s="207"/>
      <c r="H51" s="207"/>
      <c r="I51" s="207"/>
      <c r="J51" s="207"/>
    </row>
  </sheetData>
  <mergeCells count="6">
    <mergeCell ref="A4:A5"/>
    <mergeCell ref="B4:D4"/>
    <mergeCell ref="E4:G4"/>
    <mergeCell ref="H4:I4"/>
    <mergeCell ref="J4:J5"/>
    <mergeCell ref="A51:J51"/>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zoomScale="75" workbookViewId="0">
      <selection activeCell="D2" sqref="D2"/>
    </sheetView>
  </sheetViews>
  <sheetFormatPr defaultRowHeight="16.2"/>
  <cols>
    <col min="1" max="1" width="19.6640625" style="124" customWidth="1"/>
    <col min="2" max="11" width="18.6640625" style="124" customWidth="1"/>
    <col min="12" max="16384" width="8.88671875" style="124"/>
  </cols>
  <sheetData>
    <row r="1" spans="1:11" ht="22.2">
      <c r="A1" s="140"/>
      <c r="B1" s="140"/>
      <c r="C1" s="143"/>
      <c r="D1" s="144" t="s">
        <v>587</v>
      </c>
      <c r="E1" s="143"/>
      <c r="F1" s="143"/>
      <c r="G1" s="140"/>
      <c r="H1" s="140"/>
      <c r="I1" s="140"/>
      <c r="J1" s="140"/>
      <c r="K1" s="140"/>
    </row>
    <row r="2" spans="1:11" ht="22.2">
      <c r="A2" s="140"/>
      <c r="B2" s="140"/>
      <c r="C2" s="141"/>
      <c r="D2" s="142" t="s">
        <v>586</v>
      </c>
      <c r="E2" s="141"/>
      <c r="F2" s="141"/>
      <c r="G2" s="140"/>
      <c r="H2" s="140"/>
      <c r="I2" s="140"/>
      <c r="J2" s="140"/>
      <c r="K2" s="140"/>
    </row>
    <row r="3" spans="1:11" ht="16.8" thickBot="1">
      <c r="A3" s="138"/>
      <c r="B3" s="138"/>
      <c r="C3" s="139"/>
      <c r="D3" s="139" t="s">
        <v>585</v>
      </c>
      <c r="E3" s="139"/>
      <c r="F3" s="139"/>
      <c r="G3" s="138"/>
      <c r="H3" s="138"/>
      <c r="I3" s="138"/>
      <c r="J3" s="137"/>
      <c r="K3" s="137" t="s">
        <v>584</v>
      </c>
    </row>
    <row r="4" spans="1:11" ht="16.5" customHeight="1">
      <c r="A4" s="223" t="s">
        <v>583</v>
      </c>
      <c r="B4" s="222" t="s">
        <v>582</v>
      </c>
      <c r="C4" s="222" t="s">
        <v>581</v>
      </c>
      <c r="D4" s="222" t="s">
        <v>580</v>
      </c>
      <c r="E4" s="222" t="s">
        <v>579</v>
      </c>
      <c r="F4" s="220" t="s">
        <v>578</v>
      </c>
      <c r="G4" s="220" t="s">
        <v>577</v>
      </c>
      <c r="H4" s="222" t="s">
        <v>576</v>
      </c>
      <c r="I4" s="222" t="s">
        <v>575</v>
      </c>
      <c r="J4" s="222" t="s">
        <v>574</v>
      </c>
      <c r="K4" s="226" t="s">
        <v>573</v>
      </c>
    </row>
    <row r="5" spans="1:11" ht="16.5" customHeight="1" thickBot="1">
      <c r="A5" s="224"/>
      <c r="B5" s="221"/>
      <c r="C5" s="221"/>
      <c r="D5" s="221"/>
      <c r="E5" s="221"/>
      <c r="F5" s="221"/>
      <c r="G5" s="221"/>
      <c r="H5" s="221"/>
      <c r="I5" s="221"/>
      <c r="J5" s="221"/>
      <c r="K5" s="227"/>
    </row>
    <row r="6" spans="1:11">
      <c r="A6" s="136" t="s">
        <v>572</v>
      </c>
      <c r="B6" s="135">
        <v>106671555</v>
      </c>
      <c r="C6" s="135">
        <v>2348278855</v>
      </c>
      <c r="D6" s="135">
        <v>2823793782</v>
      </c>
      <c r="E6" s="135">
        <v>295000633</v>
      </c>
      <c r="F6" s="135">
        <v>2169452303</v>
      </c>
      <c r="G6" s="135">
        <v>0</v>
      </c>
      <c r="H6" s="135">
        <v>0</v>
      </c>
      <c r="I6" s="135">
        <v>0</v>
      </c>
      <c r="J6" s="135">
        <v>7321140280</v>
      </c>
      <c r="K6" s="134">
        <f t="shared" ref="K6:K19" si="0">SUM(B6:J6)</f>
        <v>15064337408</v>
      </c>
    </row>
    <row r="7" spans="1:11" ht="32.4">
      <c r="A7" s="133" t="s">
        <v>571</v>
      </c>
      <c r="B7" s="132">
        <v>73261801</v>
      </c>
      <c r="C7" s="132">
        <v>451177840</v>
      </c>
      <c r="D7" s="132">
        <v>2344981011</v>
      </c>
      <c r="E7" s="132">
        <v>270220213</v>
      </c>
      <c r="F7" s="132">
        <v>695269771</v>
      </c>
      <c r="G7" s="132">
        <v>0</v>
      </c>
      <c r="H7" s="132">
        <v>0</v>
      </c>
      <c r="I7" s="132">
        <v>0</v>
      </c>
      <c r="J7" s="132">
        <v>3087233126</v>
      </c>
      <c r="K7" s="131">
        <f t="shared" si="0"/>
        <v>6922143762</v>
      </c>
    </row>
    <row r="8" spans="1:11" ht="32.4">
      <c r="A8" s="133" t="s">
        <v>570</v>
      </c>
      <c r="B8" s="132">
        <v>33409754</v>
      </c>
      <c r="C8" s="132">
        <v>1897101015</v>
      </c>
      <c r="D8" s="132">
        <v>478812771</v>
      </c>
      <c r="E8" s="132">
        <v>24780420</v>
      </c>
      <c r="F8" s="132">
        <v>1474182532</v>
      </c>
      <c r="G8" s="132">
        <v>0</v>
      </c>
      <c r="H8" s="132">
        <v>0</v>
      </c>
      <c r="I8" s="132">
        <v>0</v>
      </c>
      <c r="J8" s="132">
        <v>4233907154</v>
      </c>
      <c r="K8" s="131">
        <f t="shared" si="0"/>
        <v>8142193646</v>
      </c>
    </row>
    <row r="9" spans="1:11" ht="32.4">
      <c r="A9" s="133" t="s">
        <v>569</v>
      </c>
      <c r="B9" s="132">
        <v>3878552</v>
      </c>
      <c r="C9" s="132">
        <v>8207244</v>
      </c>
      <c r="D9" s="132">
        <v>169923018</v>
      </c>
      <c r="E9" s="132">
        <v>6530966</v>
      </c>
      <c r="F9" s="132">
        <v>84526156</v>
      </c>
      <c r="G9" s="132">
        <v>0</v>
      </c>
      <c r="H9" s="132">
        <v>0</v>
      </c>
      <c r="I9" s="132">
        <v>0</v>
      </c>
      <c r="J9" s="132">
        <v>1591888</v>
      </c>
      <c r="K9" s="131">
        <f t="shared" si="0"/>
        <v>274657824</v>
      </c>
    </row>
    <row r="10" spans="1:11" ht="32.4">
      <c r="A10" s="133" t="s">
        <v>568</v>
      </c>
      <c r="B10" s="132">
        <v>0</v>
      </c>
      <c r="C10" s="132">
        <v>0</v>
      </c>
      <c r="D10" s="132">
        <v>4372699</v>
      </c>
      <c r="E10" s="132">
        <v>70418</v>
      </c>
      <c r="F10" s="132">
        <v>104970</v>
      </c>
      <c r="G10" s="132">
        <v>0</v>
      </c>
      <c r="H10" s="132">
        <v>0</v>
      </c>
      <c r="I10" s="132">
        <v>0</v>
      </c>
      <c r="J10" s="132">
        <v>0</v>
      </c>
      <c r="K10" s="131">
        <f t="shared" si="0"/>
        <v>4548087</v>
      </c>
    </row>
    <row r="11" spans="1:11">
      <c r="A11" s="133" t="s">
        <v>567</v>
      </c>
      <c r="B11" s="132">
        <v>0</v>
      </c>
      <c r="C11" s="132">
        <v>3013222</v>
      </c>
      <c r="D11" s="132">
        <v>958359</v>
      </c>
      <c r="E11" s="132">
        <v>0</v>
      </c>
      <c r="F11" s="132">
        <v>13861136</v>
      </c>
      <c r="G11" s="132">
        <v>0</v>
      </c>
      <c r="H11" s="132">
        <v>0</v>
      </c>
      <c r="I11" s="132">
        <v>0</v>
      </c>
      <c r="J11" s="132">
        <v>0</v>
      </c>
      <c r="K11" s="131">
        <f t="shared" si="0"/>
        <v>17832717</v>
      </c>
    </row>
    <row r="12" spans="1:11" ht="32.4">
      <c r="A12" s="133" t="s">
        <v>566</v>
      </c>
      <c r="B12" s="132">
        <v>5116930</v>
      </c>
      <c r="C12" s="132">
        <v>44961097</v>
      </c>
      <c r="D12" s="132">
        <v>149545877</v>
      </c>
      <c r="E12" s="132">
        <v>6919813</v>
      </c>
      <c r="F12" s="132">
        <v>50024116</v>
      </c>
      <c r="G12" s="132">
        <v>0</v>
      </c>
      <c r="H12" s="132">
        <v>0</v>
      </c>
      <c r="I12" s="132">
        <v>0</v>
      </c>
      <c r="J12" s="132">
        <v>135396435</v>
      </c>
      <c r="K12" s="131">
        <f t="shared" si="0"/>
        <v>391964268</v>
      </c>
    </row>
    <row r="13" spans="1:11" ht="32.4">
      <c r="A13" s="133" t="s">
        <v>565</v>
      </c>
      <c r="B13" s="132">
        <v>32171376</v>
      </c>
      <c r="C13" s="132">
        <v>1863360384</v>
      </c>
      <c r="D13" s="132">
        <v>495775572</v>
      </c>
      <c r="E13" s="132">
        <v>24321155</v>
      </c>
      <c r="F13" s="132">
        <v>1522440738</v>
      </c>
      <c r="G13" s="132">
        <v>0</v>
      </c>
      <c r="H13" s="132">
        <v>0</v>
      </c>
      <c r="I13" s="132">
        <v>0</v>
      </c>
      <c r="J13" s="132">
        <v>4100102607</v>
      </c>
      <c r="K13" s="131">
        <f t="shared" si="0"/>
        <v>8038171832</v>
      </c>
    </row>
    <row r="14" spans="1:11">
      <c r="A14" s="133" t="s">
        <v>564</v>
      </c>
      <c r="B14" s="132">
        <v>5116930</v>
      </c>
      <c r="C14" s="132">
        <v>44961097</v>
      </c>
      <c r="D14" s="132">
        <v>149545877</v>
      </c>
      <c r="E14" s="132">
        <v>6919813</v>
      </c>
      <c r="F14" s="132">
        <v>50024116</v>
      </c>
      <c r="G14" s="132">
        <v>0</v>
      </c>
      <c r="H14" s="132">
        <v>0</v>
      </c>
      <c r="I14" s="132">
        <v>0</v>
      </c>
      <c r="J14" s="132">
        <v>135396435</v>
      </c>
      <c r="K14" s="131">
        <f t="shared" si="0"/>
        <v>391964268</v>
      </c>
    </row>
    <row r="15" spans="1:11">
      <c r="A15" s="130" t="s">
        <v>563</v>
      </c>
      <c r="B15" s="129">
        <v>69984</v>
      </c>
      <c r="C15" s="129">
        <v>22115715</v>
      </c>
      <c r="D15" s="129">
        <v>112358079</v>
      </c>
      <c r="E15" s="129">
        <v>2949752</v>
      </c>
      <c r="F15" s="129">
        <v>23459748</v>
      </c>
      <c r="G15" s="129">
        <v>0</v>
      </c>
      <c r="H15" s="129">
        <v>0</v>
      </c>
      <c r="I15" s="129">
        <v>0</v>
      </c>
      <c r="J15" s="129">
        <v>40263696</v>
      </c>
      <c r="K15" s="128">
        <f t="shared" si="0"/>
        <v>201216974</v>
      </c>
    </row>
    <row r="16" spans="1:11">
      <c r="A16" s="130" t="s">
        <v>562</v>
      </c>
      <c r="B16" s="129">
        <v>5046946</v>
      </c>
      <c r="C16" s="129">
        <v>22000378</v>
      </c>
      <c r="D16" s="129">
        <v>28389770</v>
      </c>
      <c r="E16" s="129">
        <v>1792524</v>
      </c>
      <c r="F16" s="129">
        <v>18737521</v>
      </c>
      <c r="G16" s="129">
        <v>0</v>
      </c>
      <c r="H16" s="129">
        <v>0</v>
      </c>
      <c r="I16" s="129">
        <v>0</v>
      </c>
      <c r="J16" s="129">
        <v>93247959</v>
      </c>
      <c r="K16" s="128">
        <f t="shared" si="0"/>
        <v>169215098</v>
      </c>
    </row>
    <row r="17" spans="1:11">
      <c r="A17" s="130" t="s">
        <v>561</v>
      </c>
      <c r="B17" s="129">
        <v>0</v>
      </c>
      <c r="C17" s="129">
        <v>0</v>
      </c>
      <c r="D17" s="129">
        <v>80988</v>
      </c>
      <c r="E17" s="129">
        <v>4296</v>
      </c>
      <c r="F17" s="129">
        <v>7284</v>
      </c>
      <c r="G17" s="129">
        <v>0</v>
      </c>
      <c r="H17" s="129">
        <v>0</v>
      </c>
      <c r="I17" s="129">
        <v>0</v>
      </c>
      <c r="J17" s="129">
        <v>0</v>
      </c>
      <c r="K17" s="128">
        <f t="shared" si="0"/>
        <v>92568</v>
      </c>
    </row>
    <row r="18" spans="1:11">
      <c r="A18" s="130" t="s">
        <v>560</v>
      </c>
      <c r="B18" s="129">
        <v>0</v>
      </c>
      <c r="C18" s="129">
        <v>845004</v>
      </c>
      <c r="D18" s="129">
        <v>8717040</v>
      </c>
      <c r="E18" s="129">
        <v>2173241</v>
      </c>
      <c r="F18" s="129">
        <v>7819563</v>
      </c>
      <c r="G18" s="129">
        <v>0</v>
      </c>
      <c r="H18" s="129">
        <v>0</v>
      </c>
      <c r="I18" s="129">
        <v>0</v>
      </c>
      <c r="J18" s="129">
        <v>1884780</v>
      </c>
      <c r="K18" s="128">
        <f t="shared" si="0"/>
        <v>21439628</v>
      </c>
    </row>
    <row r="19" spans="1:11" ht="16.8" thickBot="1">
      <c r="A19" s="127" t="s">
        <v>559</v>
      </c>
      <c r="B19" s="126">
        <v>5116930</v>
      </c>
      <c r="C19" s="126">
        <v>44961097</v>
      </c>
      <c r="D19" s="126">
        <v>149545877</v>
      </c>
      <c r="E19" s="126">
        <v>6919813</v>
      </c>
      <c r="F19" s="126">
        <v>50024116</v>
      </c>
      <c r="G19" s="126">
        <v>0</v>
      </c>
      <c r="H19" s="126">
        <v>0</v>
      </c>
      <c r="I19" s="126">
        <v>0</v>
      </c>
      <c r="J19" s="126">
        <v>135396435</v>
      </c>
      <c r="K19" s="125">
        <f t="shared" si="0"/>
        <v>391964268</v>
      </c>
    </row>
    <row r="20" spans="1:11">
      <c r="A20" s="225" t="s">
        <v>558</v>
      </c>
      <c r="B20" s="225"/>
      <c r="C20" s="225"/>
      <c r="D20" s="225"/>
      <c r="E20" s="225"/>
      <c r="F20" s="225"/>
      <c r="G20" s="225"/>
      <c r="H20" s="225"/>
      <c r="I20" s="225"/>
      <c r="J20" s="225"/>
      <c r="K20" s="225"/>
    </row>
  </sheetData>
  <mergeCells count="12">
    <mergeCell ref="A20:K20"/>
    <mergeCell ref="I4:I5"/>
    <mergeCell ref="J4:J5"/>
    <mergeCell ref="K4:K5"/>
    <mergeCell ref="E4:E5"/>
    <mergeCell ref="F4:F5"/>
    <mergeCell ref="G4:G5"/>
    <mergeCell ref="H4:H5"/>
    <mergeCell ref="A4:A5"/>
    <mergeCell ref="B4:B5"/>
    <mergeCell ref="C4:C5"/>
    <mergeCell ref="D4:D5"/>
  </mergeCells>
  <phoneticPr fontId="2" type="noConversion"/>
  <pageMargins left="0.75" right="0.75" top="1" bottom="1" header="0.5" footer="0.5"/>
  <pageSetup paperSize="9" scale="65" orientation="portrait" horizontalDpi="180" verticalDpi="18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75" workbookViewId="0">
      <selection activeCell="B27" sqref="B27"/>
    </sheetView>
  </sheetViews>
  <sheetFormatPr defaultRowHeight="16.2"/>
  <cols>
    <col min="1" max="1" width="20.6640625" style="31" customWidth="1"/>
    <col min="2" max="8" width="17.6640625" style="31" customWidth="1"/>
    <col min="9" max="9" width="17.6640625" style="30" customWidth="1"/>
    <col min="10" max="10" width="13" style="30" customWidth="1"/>
    <col min="11" max="16384" width="8.88671875" style="30"/>
  </cols>
  <sheetData>
    <row r="1" spans="1:10" ht="22.2">
      <c r="A1" s="75"/>
      <c r="B1" s="75"/>
      <c r="E1" s="57" t="s">
        <v>212</v>
      </c>
      <c r="F1" s="75"/>
      <c r="G1" s="75"/>
      <c r="H1" s="75"/>
    </row>
    <row r="2" spans="1:10" ht="22.2">
      <c r="A2" s="75"/>
      <c r="B2" s="75"/>
      <c r="E2" s="56" t="s">
        <v>210</v>
      </c>
      <c r="F2" s="75"/>
      <c r="G2" s="75"/>
      <c r="H2" s="75"/>
    </row>
    <row r="3" spans="1:10" ht="16.8" thickBot="1">
      <c r="A3" s="54"/>
      <c r="B3" s="74"/>
      <c r="E3" s="52" t="s">
        <v>209</v>
      </c>
      <c r="F3" s="74"/>
      <c r="G3" s="73"/>
      <c r="H3" s="73"/>
      <c r="J3" s="50" t="s">
        <v>208</v>
      </c>
    </row>
    <row r="4" spans="1:10" ht="16.5" customHeight="1">
      <c r="A4" s="228" t="s">
        <v>207</v>
      </c>
      <c r="B4" s="231" t="s">
        <v>206</v>
      </c>
      <c r="C4" s="231"/>
      <c r="D4" s="231"/>
      <c r="E4" s="231"/>
      <c r="F4" s="231"/>
      <c r="G4" s="231"/>
      <c r="H4" s="235" t="s">
        <v>205</v>
      </c>
      <c r="I4" s="231" t="s">
        <v>204</v>
      </c>
      <c r="J4" s="232"/>
    </row>
    <row r="5" spans="1:10">
      <c r="A5" s="229"/>
      <c r="B5" s="239" t="s">
        <v>203</v>
      </c>
      <c r="C5" s="239"/>
      <c r="D5" s="239"/>
      <c r="E5" s="240" t="s">
        <v>202</v>
      </c>
      <c r="F5" s="241" t="s">
        <v>201</v>
      </c>
      <c r="G5" s="240" t="s">
        <v>200</v>
      </c>
      <c r="H5" s="236"/>
      <c r="I5" s="237" t="s">
        <v>199</v>
      </c>
      <c r="J5" s="233" t="s">
        <v>198</v>
      </c>
    </row>
    <row r="6" spans="1:10" ht="33" thickBot="1">
      <c r="A6" s="230"/>
      <c r="B6" s="72" t="s">
        <v>197</v>
      </c>
      <c r="C6" s="72" t="s">
        <v>196</v>
      </c>
      <c r="D6" s="46" t="s">
        <v>195</v>
      </c>
      <c r="E6" s="241"/>
      <c r="F6" s="242"/>
      <c r="G6" s="241"/>
      <c r="H6" s="236"/>
      <c r="I6" s="238"/>
      <c r="J6" s="234"/>
    </row>
    <row r="7" spans="1:10">
      <c r="A7" s="43" t="s">
        <v>194</v>
      </c>
      <c r="B7" s="71">
        <v>138491989</v>
      </c>
      <c r="C7" s="71">
        <v>138467581</v>
      </c>
      <c r="D7" s="71">
        <v>24408</v>
      </c>
      <c r="E7" s="71">
        <v>0</v>
      </c>
      <c r="F7" s="71">
        <v>0</v>
      </c>
      <c r="G7" s="71">
        <v>-24408</v>
      </c>
      <c r="H7" s="71">
        <v>0</v>
      </c>
      <c r="I7" s="71">
        <v>-24408</v>
      </c>
      <c r="J7" s="70"/>
    </row>
    <row r="8" spans="1:10">
      <c r="A8" s="37" t="s">
        <v>193</v>
      </c>
      <c r="B8" s="69">
        <v>107241683</v>
      </c>
      <c r="C8" s="69">
        <v>107241683</v>
      </c>
      <c r="D8" s="69">
        <v>0</v>
      </c>
      <c r="E8" s="69">
        <v>0</v>
      </c>
      <c r="F8" s="69">
        <v>0</v>
      </c>
      <c r="G8" s="69">
        <v>0</v>
      </c>
      <c r="H8" s="69">
        <v>0</v>
      </c>
      <c r="I8" s="69">
        <v>0</v>
      </c>
      <c r="J8" s="68"/>
    </row>
    <row r="9" spans="1:10" ht="32.4">
      <c r="A9" s="37" t="s">
        <v>192</v>
      </c>
      <c r="B9" s="69">
        <v>6167581</v>
      </c>
      <c r="C9" s="69">
        <v>6143173</v>
      </c>
      <c r="D9" s="69">
        <v>24408</v>
      </c>
      <c r="E9" s="69">
        <v>0</v>
      </c>
      <c r="F9" s="69">
        <v>0</v>
      </c>
      <c r="G9" s="69">
        <v>-24408</v>
      </c>
      <c r="H9" s="69">
        <v>0</v>
      </c>
      <c r="I9" s="69">
        <v>-24408</v>
      </c>
      <c r="J9" s="68"/>
    </row>
    <row r="10" spans="1:10" ht="16.8" thickBot="1">
      <c r="A10" s="34" t="s">
        <v>191</v>
      </c>
      <c r="B10" s="67">
        <v>25082725</v>
      </c>
      <c r="C10" s="67">
        <v>25082725</v>
      </c>
      <c r="D10" s="67">
        <v>0</v>
      </c>
      <c r="E10" s="67">
        <v>0</v>
      </c>
      <c r="F10" s="67">
        <v>0</v>
      </c>
      <c r="G10" s="67">
        <v>0</v>
      </c>
      <c r="H10" s="67">
        <v>0</v>
      </c>
      <c r="I10" s="67">
        <v>0</v>
      </c>
      <c r="J10" s="66"/>
    </row>
  </sheetData>
  <mergeCells count="10">
    <mergeCell ref="A4:A6"/>
    <mergeCell ref="B4:G4"/>
    <mergeCell ref="I4:J4"/>
    <mergeCell ref="J5:J6"/>
    <mergeCell ref="H4:H6"/>
    <mergeCell ref="I5:I6"/>
    <mergeCell ref="B5:D5"/>
    <mergeCell ref="E5:E6"/>
    <mergeCell ref="G5:G6"/>
    <mergeCell ref="F5:F6"/>
  </mergeCells>
  <phoneticPr fontId="2" type="noConversion"/>
  <pageMargins left="0.75" right="0.75" top="1" bottom="1" header="0.5" footer="0.5"/>
  <pageSetup paperSize="9" scale="75" orientation="portrait" horizontalDpi="180" verticalDpi="18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A10" sqref="A10"/>
    </sheetView>
  </sheetViews>
  <sheetFormatPr defaultRowHeight="16.2"/>
  <cols>
    <col min="1" max="1" width="20.6640625" style="30" customWidth="1"/>
    <col min="2" max="4" width="17.6640625" style="30" customWidth="1"/>
    <col min="5" max="5" width="27.44140625" style="30" customWidth="1"/>
    <col min="6" max="16384" width="8.88671875" style="30"/>
  </cols>
  <sheetData>
    <row r="1" spans="1:5" ht="22.2">
      <c r="A1" s="31"/>
      <c r="B1" s="31"/>
      <c r="C1" s="57" t="s">
        <v>599</v>
      </c>
      <c r="D1" s="31"/>
      <c r="E1" s="31"/>
    </row>
    <row r="2" spans="1:5" ht="22.2">
      <c r="A2" s="31"/>
      <c r="B2" s="31"/>
      <c r="C2" s="56" t="s">
        <v>598</v>
      </c>
      <c r="D2" s="31"/>
      <c r="E2" s="31"/>
    </row>
    <row r="3" spans="1:5" ht="16.8" thickBot="1">
      <c r="A3" s="31"/>
      <c r="B3" s="31"/>
      <c r="C3" s="53" t="s">
        <v>597</v>
      </c>
      <c r="D3" s="31"/>
      <c r="E3" s="73" t="s">
        <v>596</v>
      </c>
    </row>
    <row r="4" spans="1:5" ht="16.8" thickBot="1">
      <c r="A4" s="147" t="s">
        <v>595</v>
      </c>
      <c r="B4" s="146" t="s">
        <v>594</v>
      </c>
      <c r="C4" s="146" t="s">
        <v>593</v>
      </c>
      <c r="D4" s="146" t="s">
        <v>592</v>
      </c>
      <c r="E4" s="145" t="s">
        <v>591</v>
      </c>
    </row>
    <row r="5" spans="1:5">
      <c r="A5" s="43" t="s">
        <v>590</v>
      </c>
      <c r="B5" s="42">
        <v>98104000</v>
      </c>
      <c r="C5" s="42">
        <v>136034381</v>
      </c>
      <c r="D5" s="42">
        <f>C5-B5</f>
        <v>37930381</v>
      </c>
      <c r="E5" s="41" t="s">
        <v>91</v>
      </c>
    </row>
    <row r="6" spans="1:5" ht="195" thickBot="1">
      <c r="A6" s="34" t="s">
        <v>589</v>
      </c>
      <c r="B6" s="33">
        <v>98104000</v>
      </c>
      <c r="C6" s="33">
        <v>136034381</v>
      </c>
      <c r="D6" s="33">
        <f>C6-B6</f>
        <v>37930381</v>
      </c>
      <c r="E6" s="32" t="s">
        <v>588</v>
      </c>
    </row>
  </sheetData>
  <phoneticPr fontId="2" type="noConversion"/>
  <pageMargins left="0.75" right="0.75" top="1" bottom="1" header="0.5" footer="0.5"/>
  <pageSetup paperSize="9" scale="85" orientation="portrait" horizontalDpi="180" verticalDpi="18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zoomScale="75" workbookViewId="0">
      <selection activeCell="C12" sqref="C12"/>
    </sheetView>
  </sheetViews>
  <sheetFormatPr defaultRowHeight="16.2"/>
  <cols>
    <col min="1" max="1" width="21.44140625" style="31" customWidth="1"/>
    <col min="2" max="9" width="17.6640625" style="31" customWidth="1"/>
    <col min="10" max="10" width="24.109375" style="31" customWidth="1"/>
    <col min="11" max="16384" width="8.88671875" style="30"/>
  </cols>
  <sheetData>
    <row r="1" spans="1:10" ht="22.2">
      <c r="A1" s="55"/>
      <c r="B1" s="55"/>
      <c r="C1" s="57" t="s">
        <v>355</v>
      </c>
      <c r="D1" s="55"/>
      <c r="E1" s="55"/>
      <c r="F1" s="55"/>
      <c r="G1" s="55"/>
      <c r="H1" s="55"/>
      <c r="I1" s="55"/>
      <c r="J1" s="55"/>
    </row>
    <row r="2" spans="1:10" ht="22.2">
      <c r="A2" s="55"/>
      <c r="B2" s="55"/>
      <c r="C2" s="56" t="s">
        <v>647</v>
      </c>
      <c r="D2" s="55"/>
      <c r="E2" s="82"/>
      <c r="F2" s="82"/>
      <c r="G2" s="55"/>
      <c r="H2" s="55"/>
      <c r="I2" s="55"/>
      <c r="J2" s="55"/>
    </row>
    <row r="3" spans="1:10" ht="16.8" thickBot="1">
      <c r="A3" s="54"/>
      <c r="B3" s="51"/>
      <c r="C3" s="53" t="s">
        <v>353</v>
      </c>
      <c r="D3" s="51"/>
      <c r="E3" s="53"/>
      <c r="F3" s="53"/>
      <c r="G3" s="51"/>
      <c r="H3" s="51"/>
      <c r="I3" s="51"/>
      <c r="J3" s="73" t="s">
        <v>352</v>
      </c>
    </row>
    <row r="4" spans="1:10">
      <c r="A4" s="228" t="s">
        <v>524</v>
      </c>
      <c r="B4" s="244" t="s">
        <v>646</v>
      </c>
      <c r="C4" s="244"/>
      <c r="D4" s="244"/>
      <c r="E4" s="244"/>
      <c r="F4" s="244"/>
      <c r="G4" s="244" t="s">
        <v>645</v>
      </c>
      <c r="H4" s="244" t="s">
        <v>644</v>
      </c>
      <c r="I4" s="244" t="s">
        <v>643</v>
      </c>
      <c r="J4" s="245" t="s">
        <v>642</v>
      </c>
    </row>
    <row r="5" spans="1:10">
      <c r="A5" s="229"/>
      <c r="B5" s="239" t="s">
        <v>641</v>
      </c>
      <c r="C5" s="239" t="s">
        <v>640</v>
      </c>
      <c r="D5" s="240" t="s">
        <v>639</v>
      </c>
      <c r="E5" s="239" t="s">
        <v>638</v>
      </c>
      <c r="F5" s="239" t="s">
        <v>637</v>
      </c>
      <c r="G5" s="239"/>
      <c r="H5" s="239"/>
      <c r="I5" s="239"/>
      <c r="J5" s="246"/>
    </row>
    <row r="6" spans="1:10" ht="16.8" thickBot="1">
      <c r="A6" s="230"/>
      <c r="B6" s="237"/>
      <c r="C6" s="237"/>
      <c r="D6" s="241"/>
      <c r="E6" s="237"/>
      <c r="F6" s="237"/>
      <c r="G6" s="237"/>
      <c r="H6" s="237"/>
      <c r="I6" s="237"/>
      <c r="J6" s="247"/>
    </row>
    <row r="7" spans="1:10">
      <c r="A7" s="155" t="s">
        <v>619</v>
      </c>
      <c r="B7" s="80">
        <v>26049286</v>
      </c>
      <c r="C7" s="80">
        <v>171319000</v>
      </c>
      <c r="D7" s="80">
        <v>92816000</v>
      </c>
      <c r="E7" s="80">
        <v>0</v>
      </c>
      <c r="F7" s="80">
        <f t="shared" ref="F7:F20" si="0">B7+C7+D7+E7</f>
        <v>290184286</v>
      </c>
      <c r="G7" s="80">
        <v>273052610</v>
      </c>
      <c r="H7" s="80">
        <f t="shared" ref="H7:H20" si="1">G7-F7</f>
        <v>-17131676</v>
      </c>
      <c r="I7" s="80">
        <v>13502193</v>
      </c>
      <c r="J7" s="154"/>
    </row>
    <row r="8" spans="1:10" ht="50.4">
      <c r="A8" s="150" t="s">
        <v>630</v>
      </c>
      <c r="B8" s="69">
        <v>0</v>
      </c>
      <c r="C8" s="69">
        <v>3000000</v>
      </c>
      <c r="D8" s="69">
        <v>0</v>
      </c>
      <c r="E8" s="69">
        <v>878552</v>
      </c>
      <c r="F8" s="69">
        <f t="shared" si="0"/>
        <v>3878552</v>
      </c>
      <c r="G8" s="69">
        <v>3878552</v>
      </c>
      <c r="H8" s="69">
        <f t="shared" si="1"/>
        <v>0</v>
      </c>
      <c r="I8" s="69">
        <v>0</v>
      </c>
      <c r="J8" s="149" t="s">
        <v>629</v>
      </c>
    </row>
    <row r="9" spans="1:10">
      <c r="A9" s="37" t="s">
        <v>628</v>
      </c>
      <c r="B9" s="69">
        <v>0</v>
      </c>
      <c r="C9" s="69">
        <v>3000000</v>
      </c>
      <c r="D9" s="69">
        <v>0</v>
      </c>
      <c r="E9" s="69">
        <v>878552</v>
      </c>
      <c r="F9" s="69">
        <f t="shared" si="0"/>
        <v>3878552</v>
      </c>
      <c r="G9" s="69">
        <v>3878552</v>
      </c>
      <c r="H9" s="69">
        <f t="shared" si="1"/>
        <v>0</v>
      </c>
      <c r="I9" s="69">
        <v>0</v>
      </c>
      <c r="J9" s="149"/>
    </row>
    <row r="10" spans="1:10" ht="138.6">
      <c r="A10" s="150" t="s">
        <v>618</v>
      </c>
      <c r="B10" s="69">
        <v>2983457</v>
      </c>
      <c r="C10" s="69">
        <v>14000000</v>
      </c>
      <c r="D10" s="69">
        <v>0</v>
      </c>
      <c r="E10" s="69">
        <v>-4240585</v>
      </c>
      <c r="F10" s="69">
        <f t="shared" si="0"/>
        <v>12742872</v>
      </c>
      <c r="G10" s="69">
        <v>8207244</v>
      </c>
      <c r="H10" s="69">
        <f t="shared" si="1"/>
        <v>-4535628</v>
      </c>
      <c r="I10" s="69">
        <v>1061898</v>
      </c>
      <c r="J10" s="149" t="s">
        <v>627</v>
      </c>
    </row>
    <row r="11" spans="1:10">
      <c r="A11" s="37" t="s">
        <v>617</v>
      </c>
      <c r="B11" s="69">
        <v>2983457</v>
      </c>
      <c r="C11" s="69">
        <v>14000000</v>
      </c>
      <c r="D11" s="69">
        <v>0</v>
      </c>
      <c r="E11" s="69">
        <v>-4240585</v>
      </c>
      <c r="F11" s="69">
        <f t="shared" si="0"/>
        <v>12742872</v>
      </c>
      <c r="G11" s="69">
        <v>8207244</v>
      </c>
      <c r="H11" s="69">
        <f t="shared" si="1"/>
        <v>-4535628</v>
      </c>
      <c r="I11" s="69">
        <v>1061898</v>
      </c>
      <c r="J11" s="149"/>
    </row>
    <row r="12" spans="1:10" ht="302.39999999999998">
      <c r="A12" s="150" t="s">
        <v>610</v>
      </c>
      <c r="B12" s="69">
        <v>8882589</v>
      </c>
      <c r="C12" s="69">
        <v>79447000</v>
      </c>
      <c r="D12" s="69">
        <v>78054926</v>
      </c>
      <c r="E12" s="69">
        <v>4650072</v>
      </c>
      <c r="F12" s="69">
        <f t="shared" si="0"/>
        <v>171034587</v>
      </c>
      <c r="G12" s="69">
        <v>169186057</v>
      </c>
      <c r="H12" s="69">
        <f t="shared" si="1"/>
        <v>-1848530</v>
      </c>
      <c r="I12" s="69">
        <v>1699000</v>
      </c>
      <c r="J12" s="149" t="s">
        <v>636</v>
      </c>
    </row>
    <row r="13" spans="1:10">
      <c r="A13" s="37" t="s">
        <v>608</v>
      </c>
      <c r="B13" s="69">
        <v>8882589</v>
      </c>
      <c r="C13" s="69">
        <v>79447000</v>
      </c>
      <c r="D13" s="69">
        <v>78054926</v>
      </c>
      <c r="E13" s="69">
        <v>4650072</v>
      </c>
      <c r="F13" s="69">
        <f t="shared" si="0"/>
        <v>171034587</v>
      </c>
      <c r="G13" s="69">
        <v>166784228</v>
      </c>
      <c r="H13" s="69">
        <f t="shared" si="1"/>
        <v>-4250359</v>
      </c>
      <c r="I13" s="69">
        <v>1699000</v>
      </c>
      <c r="J13" s="149"/>
    </row>
    <row r="14" spans="1:10" ht="32.4">
      <c r="A14" s="37" t="s">
        <v>615</v>
      </c>
      <c r="B14" s="69">
        <v>0</v>
      </c>
      <c r="C14" s="69">
        <v>0</v>
      </c>
      <c r="D14" s="69">
        <v>0</v>
      </c>
      <c r="E14" s="69">
        <v>0</v>
      </c>
      <c r="F14" s="69">
        <f t="shared" si="0"/>
        <v>0</v>
      </c>
      <c r="G14" s="69">
        <v>2401829</v>
      </c>
      <c r="H14" s="69">
        <f t="shared" si="1"/>
        <v>2401829</v>
      </c>
      <c r="I14" s="69">
        <v>0</v>
      </c>
      <c r="J14" s="149"/>
    </row>
    <row r="15" spans="1:10" ht="100.8">
      <c r="A15" s="150" t="s">
        <v>607</v>
      </c>
      <c r="B15" s="69">
        <v>0</v>
      </c>
      <c r="C15" s="69">
        <v>8507000</v>
      </c>
      <c r="D15" s="69">
        <v>0</v>
      </c>
      <c r="E15" s="69">
        <v>-2806034</v>
      </c>
      <c r="F15" s="69">
        <f t="shared" si="0"/>
        <v>5700966</v>
      </c>
      <c r="G15" s="69">
        <v>5700966</v>
      </c>
      <c r="H15" s="69">
        <f t="shared" si="1"/>
        <v>0</v>
      </c>
      <c r="I15" s="69">
        <v>0</v>
      </c>
      <c r="J15" s="149" t="s">
        <v>635</v>
      </c>
    </row>
    <row r="16" spans="1:10">
      <c r="A16" s="37" t="s">
        <v>605</v>
      </c>
      <c r="B16" s="69">
        <v>0</v>
      </c>
      <c r="C16" s="69">
        <v>8507000</v>
      </c>
      <c r="D16" s="69">
        <v>0</v>
      </c>
      <c r="E16" s="69">
        <v>-2806034</v>
      </c>
      <c r="F16" s="69">
        <f t="shared" si="0"/>
        <v>5700966</v>
      </c>
      <c r="G16" s="69">
        <v>5700966</v>
      </c>
      <c r="H16" s="69">
        <f t="shared" si="1"/>
        <v>0</v>
      </c>
      <c r="I16" s="69">
        <v>0</v>
      </c>
      <c r="J16" s="149"/>
    </row>
    <row r="17" spans="1:10" ht="176.4">
      <c r="A17" s="150" t="s">
        <v>604</v>
      </c>
      <c r="B17" s="69">
        <v>14183240</v>
      </c>
      <c r="C17" s="69">
        <v>66365000</v>
      </c>
      <c r="D17" s="69">
        <v>14761074</v>
      </c>
      <c r="E17" s="69">
        <v>1517995</v>
      </c>
      <c r="F17" s="69">
        <f t="shared" si="0"/>
        <v>96827309</v>
      </c>
      <c r="G17" s="69">
        <v>86079791</v>
      </c>
      <c r="H17" s="69">
        <f t="shared" si="1"/>
        <v>-10747518</v>
      </c>
      <c r="I17" s="69">
        <v>10741295</v>
      </c>
      <c r="J17" s="149" t="s">
        <v>634</v>
      </c>
    </row>
    <row r="18" spans="1:10">
      <c r="A18" s="37" t="s">
        <v>602</v>
      </c>
      <c r="B18" s="69">
        <v>14183240</v>
      </c>
      <c r="C18" s="69">
        <v>66365000</v>
      </c>
      <c r="D18" s="69">
        <v>14761074</v>
      </c>
      <c r="E18" s="69">
        <v>1517995</v>
      </c>
      <c r="F18" s="69">
        <f t="shared" si="0"/>
        <v>96827309</v>
      </c>
      <c r="G18" s="69">
        <v>83282156</v>
      </c>
      <c r="H18" s="69">
        <f t="shared" si="1"/>
        <v>-13545153</v>
      </c>
      <c r="I18" s="69">
        <v>10741295</v>
      </c>
      <c r="J18" s="149"/>
    </row>
    <row r="19" spans="1:10" ht="32.4">
      <c r="A19" s="37" t="s">
        <v>612</v>
      </c>
      <c r="B19" s="69">
        <v>0</v>
      </c>
      <c r="C19" s="69">
        <v>0</v>
      </c>
      <c r="D19" s="69">
        <v>0</v>
      </c>
      <c r="E19" s="69">
        <v>0</v>
      </c>
      <c r="F19" s="69">
        <f t="shared" si="0"/>
        <v>0</v>
      </c>
      <c r="G19" s="69">
        <v>2797635</v>
      </c>
      <c r="H19" s="69">
        <f t="shared" si="1"/>
        <v>2797635</v>
      </c>
      <c r="I19" s="69">
        <v>0</v>
      </c>
      <c r="J19" s="149"/>
    </row>
    <row r="20" spans="1:10">
      <c r="A20" s="150" t="s">
        <v>601</v>
      </c>
      <c r="B20" s="69">
        <v>26049286</v>
      </c>
      <c r="C20" s="69">
        <v>171319000</v>
      </c>
      <c r="D20" s="69">
        <v>92816000</v>
      </c>
      <c r="E20" s="69">
        <v>0</v>
      </c>
      <c r="F20" s="69">
        <f t="shared" si="0"/>
        <v>290184286</v>
      </c>
      <c r="G20" s="69">
        <v>273052610</v>
      </c>
      <c r="H20" s="69">
        <f t="shared" si="1"/>
        <v>-17131676</v>
      </c>
      <c r="I20" s="69">
        <v>13502193</v>
      </c>
      <c r="J20" s="149"/>
    </row>
    <row r="21" spans="1:10">
      <c r="A21" s="153"/>
      <c r="B21" s="152"/>
      <c r="C21" s="152"/>
      <c r="D21" s="152"/>
      <c r="E21" s="152"/>
      <c r="F21" s="152"/>
      <c r="G21" s="152"/>
      <c r="H21" s="152"/>
      <c r="I21" s="152"/>
      <c r="J21" s="151"/>
    </row>
    <row r="22" spans="1:10">
      <c r="A22" s="150" t="s">
        <v>611</v>
      </c>
      <c r="B22" s="69">
        <v>0</v>
      </c>
      <c r="C22" s="69">
        <v>1000000</v>
      </c>
      <c r="D22" s="69">
        <v>0</v>
      </c>
      <c r="E22" s="69">
        <v>0</v>
      </c>
      <c r="F22" s="69">
        <f t="shared" ref="F22:F32" si="2">B22+C22+D22+E22</f>
        <v>1000000</v>
      </c>
      <c r="G22" s="69">
        <v>23045507</v>
      </c>
      <c r="H22" s="69">
        <f t="shared" ref="H22:H32" si="3">G22-F22</f>
        <v>22045507</v>
      </c>
      <c r="I22" s="69">
        <v>0</v>
      </c>
      <c r="J22" s="149"/>
    </row>
    <row r="23" spans="1:10" ht="50.4">
      <c r="A23" s="150" t="s">
        <v>618</v>
      </c>
      <c r="B23" s="69">
        <v>0</v>
      </c>
      <c r="C23" s="69">
        <v>0</v>
      </c>
      <c r="D23" s="69">
        <v>0</v>
      </c>
      <c r="E23" s="69">
        <v>0</v>
      </c>
      <c r="F23" s="69">
        <f t="shared" si="2"/>
        <v>0</v>
      </c>
      <c r="G23" s="69">
        <v>3013222</v>
      </c>
      <c r="H23" s="69">
        <f t="shared" si="3"/>
        <v>3013222</v>
      </c>
      <c r="I23" s="69">
        <v>0</v>
      </c>
      <c r="J23" s="149" t="s">
        <v>623</v>
      </c>
    </row>
    <row r="24" spans="1:10">
      <c r="A24" s="37" t="s">
        <v>617</v>
      </c>
      <c r="B24" s="69">
        <v>0</v>
      </c>
      <c r="C24" s="69">
        <v>0</v>
      </c>
      <c r="D24" s="69">
        <v>0</v>
      </c>
      <c r="E24" s="69">
        <v>0</v>
      </c>
      <c r="F24" s="69">
        <f t="shared" si="2"/>
        <v>0</v>
      </c>
      <c r="G24" s="69">
        <v>3013222</v>
      </c>
      <c r="H24" s="69">
        <f t="shared" si="3"/>
        <v>3013222</v>
      </c>
      <c r="I24" s="69">
        <v>0</v>
      </c>
      <c r="J24" s="149"/>
    </row>
    <row r="25" spans="1:10" ht="403.2">
      <c r="A25" s="150" t="s">
        <v>610</v>
      </c>
      <c r="B25" s="69">
        <v>0</v>
      </c>
      <c r="C25" s="69">
        <v>1000000</v>
      </c>
      <c r="D25" s="69">
        <v>0</v>
      </c>
      <c r="E25" s="69">
        <v>0</v>
      </c>
      <c r="F25" s="69">
        <f t="shared" si="2"/>
        <v>1000000</v>
      </c>
      <c r="G25" s="69">
        <v>4097149</v>
      </c>
      <c r="H25" s="69">
        <f t="shared" si="3"/>
        <v>3097149</v>
      </c>
      <c r="I25" s="69">
        <v>0</v>
      </c>
      <c r="J25" s="149" t="s">
        <v>633</v>
      </c>
    </row>
    <row r="26" spans="1:10">
      <c r="A26" s="37" t="s">
        <v>608</v>
      </c>
      <c r="B26" s="69">
        <v>0</v>
      </c>
      <c r="C26" s="69">
        <v>1000000</v>
      </c>
      <c r="D26" s="69">
        <v>0</v>
      </c>
      <c r="E26" s="69">
        <v>0</v>
      </c>
      <c r="F26" s="69">
        <f t="shared" si="2"/>
        <v>1000000</v>
      </c>
      <c r="G26" s="69">
        <v>4097149</v>
      </c>
      <c r="H26" s="69">
        <f t="shared" si="3"/>
        <v>3097149</v>
      </c>
      <c r="I26" s="69">
        <v>0</v>
      </c>
      <c r="J26" s="149"/>
    </row>
    <row r="27" spans="1:10" ht="63">
      <c r="A27" s="150" t="s">
        <v>607</v>
      </c>
      <c r="B27" s="69">
        <v>0</v>
      </c>
      <c r="C27" s="69">
        <v>0</v>
      </c>
      <c r="D27" s="69">
        <v>0</v>
      </c>
      <c r="E27" s="69">
        <v>0</v>
      </c>
      <c r="F27" s="69">
        <f t="shared" si="2"/>
        <v>0</v>
      </c>
      <c r="G27" s="69">
        <v>830000</v>
      </c>
      <c r="H27" s="69">
        <f t="shared" si="3"/>
        <v>830000</v>
      </c>
      <c r="I27" s="69">
        <v>0</v>
      </c>
      <c r="J27" s="149" t="s">
        <v>606</v>
      </c>
    </row>
    <row r="28" spans="1:10">
      <c r="A28" s="37" t="s">
        <v>605</v>
      </c>
      <c r="B28" s="69">
        <v>0</v>
      </c>
      <c r="C28" s="69">
        <v>0</v>
      </c>
      <c r="D28" s="69">
        <v>0</v>
      </c>
      <c r="E28" s="69">
        <v>0</v>
      </c>
      <c r="F28" s="69">
        <f t="shared" si="2"/>
        <v>0</v>
      </c>
      <c r="G28" s="69">
        <v>830000</v>
      </c>
      <c r="H28" s="69">
        <f t="shared" si="3"/>
        <v>830000</v>
      </c>
      <c r="I28" s="69">
        <v>0</v>
      </c>
      <c r="J28" s="149"/>
    </row>
    <row r="29" spans="1:10" ht="151.19999999999999">
      <c r="A29" s="150" t="s">
        <v>604</v>
      </c>
      <c r="B29" s="69">
        <v>0</v>
      </c>
      <c r="C29" s="69">
        <v>0</v>
      </c>
      <c r="D29" s="69">
        <v>0</v>
      </c>
      <c r="E29" s="69">
        <v>0</v>
      </c>
      <c r="F29" s="69">
        <f t="shared" si="2"/>
        <v>0</v>
      </c>
      <c r="G29" s="69">
        <v>15105136</v>
      </c>
      <c r="H29" s="69">
        <f t="shared" si="3"/>
        <v>15105136</v>
      </c>
      <c r="I29" s="69">
        <v>0</v>
      </c>
      <c r="J29" s="149" t="s">
        <v>632</v>
      </c>
    </row>
    <row r="30" spans="1:10">
      <c r="A30" s="37" t="s">
        <v>602</v>
      </c>
      <c r="B30" s="69">
        <v>0</v>
      </c>
      <c r="C30" s="69">
        <v>0</v>
      </c>
      <c r="D30" s="69">
        <v>0</v>
      </c>
      <c r="E30" s="69">
        <v>0</v>
      </c>
      <c r="F30" s="69">
        <f t="shared" si="2"/>
        <v>0</v>
      </c>
      <c r="G30" s="69">
        <v>15105136</v>
      </c>
      <c r="H30" s="69">
        <f t="shared" si="3"/>
        <v>15105136</v>
      </c>
      <c r="I30" s="69">
        <v>0</v>
      </c>
      <c r="J30" s="149"/>
    </row>
    <row r="31" spans="1:10">
      <c r="A31" s="150" t="s">
        <v>601</v>
      </c>
      <c r="B31" s="69">
        <v>0</v>
      </c>
      <c r="C31" s="69">
        <v>1000000</v>
      </c>
      <c r="D31" s="69">
        <v>0</v>
      </c>
      <c r="E31" s="69">
        <v>0</v>
      </c>
      <c r="F31" s="69">
        <f t="shared" si="2"/>
        <v>1000000</v>
      </c>
      <c r="G31" s="69">
        <v>23045507</v>
      </c>
      <c r="H31" s="69">
        <f t="shared" si="3"/>
        <v>22045507</v>
      </c>
      <c r="I31" s="69">
        <v>0</v>
      </c>
      <c r="J31" s="149"/>
    </row>
    <row r="32" spans="1:10">
      <c r="A32" s="150" t="s">
        <v>600</v>
      </c>
      <c r="B32" s="69">
        <v>26049286</v>
      </c>
      <c r="C32" s="69">
        <v>172319000</v>
      </c>
      <c r="D32" s="69">
        <v>92816000</v>
      </c>
      <c r="E32" s="69">
        <v>0</v>
      </c>
      <c r="F32" s="69">
        <f t="shared" si="2"/>
        <v>291184286</v>
      </c>
      <c r="G32" s="69">
        <v>296098117</v>
      </c>
      <c r="H32" s="69">
        <f t="shared" si="3"/>
        <v>4913831</v>
      </c>
      <c r="I32" s="69">
        <v>13502193</v>
      </c>
      <c r="J32" s="149"/>
    </row>
    <row r="33" spans="1:10">
      <c r="A33" s="153"/>
      <c r="B33" s="152"/>
      <c r="C33" s="152"/>
      <c r="D33" s="152"/>
      <c r="E33" s="152"/>
      <c r="F33" s="152"/>
      <c r="G33" s="152"/>
      <c r="H33" s="152"/>
      <c r="I33" s="152"/>
      <c r="J33" s="151"/>
    </row>
    <row r="34" spans="1:10">
      <c r="A34" s="150" t="s">
        <v>631</v>
      </c>
      <c r="B34" s="69"/>
      <c r="C34" s="69"/>
      <c r="D34" s="69"/>
      <c r="E34" s="69"/>
      <c r="F34" s="69"/>
      <c r="G34" s="69"/>
      <c r="H34" s="69"/>
      <c r="I34" s="69"/>
      <c r="J34" s="149"/>
    </row>
    <row r="35" spans="1:10">
      <c r="A35" s="150" t="s">
        <v>619</v>
      </c>
      <c r="B35" s="69">
        <v>20419674</v>
      </c>
      <c r="C35" s="69">
        <v>88196000</v>
      </c>
      <c r="D35" s="69">
        <v>9431000</v>
      </c>
      <c r="E35" s="69">
        <v>0</v>
      </c>
      <c r="F35" s="69">
        <f t="shared" ref="F35:F47" si="4">B35+C35+D35+E35</f>
        <v>118046674</v>
      </c>
      <c r="G35" s="69">
        <v>101076352</v>
      </c>
      <c r="H35" s="69">
        <f t="shared" ref="H35:H47" si="5">G35-F35</f>
        <v>-16970322</v>
      </c>
      <c r="I35" s="69">
        <v>13502193</v>
      </c>
      <c r="J35" s="149"/>
    </row>
    <row r="36" spans="1:10" ht="50.4">
      <c r="A36" s="150" t="s">
        <v>630</v>
      </c>
      <c r="B36" s="69">
        <v>0</v>
      </c>
      <c r="C36" s="69">
        <v>3000000</v>
      </c>
      <c r="D36" s="69">
        <v>0</v>
      </c>
      <c r="E36" s="69">
        <v>878552</v>
      </c>
      <c r="F36" s="69">
        <f t="shared" si="4"/>
        <v>3878552</v>
      </c>
      <c r="G36" s="69">
        <v>3878552</v>
      </c>
      <c r="H36" s="69">
        <f t="shared" si="5"/>
        <v>0</v>
      </c>
      <c r="I36" s="69">
        <v>0</v>
      </c>
      <c r="J36" s="149" t="s">
        <v>629</v>
      </c>
    </row>
    <row r="37" spans="1:10">
      <c r="A37" s="37" t="s">
        <v>628</v>
      </c>
      <c r="B37" s="69">
        <v>0</v>
      </c>
      <c r="C37" s="69">
        <v>3000000</v>
      </c>
      <c r="D37" s="69">
        <v>0</v>
      </c>
      <c r="E37" s="69">
        <v>878552</v>
      </c>
      <c r="F37" s="69">
        <f t="shared" si="4"/>
        <v>3878552</v>
      </c>
      <c r="G37" s="69">
        <v>3878552</v>
      </c>
      <c r="H37" s="69">
        <f t="shared" si="5"/>
        <v>0</v>
      </c>
      <c r="I37" s="69">
        <v>0</v>
      </c>
      <c r="J37" s="149"/>
    </row>
    <row r="38" spans="1:10" ht="138.6">
      <c r="A38" s="150" t="s">
        <v>618</v>
      </c>
      <c r="B38" s="69">
        <v>2781473</v>
      </c>
      <c r="C38" s="69">
        <v>14000000</v>
      </c>
      <c r="D38" s="69">
        <v>0</v>
      </c>
      <c r="E38" s="69">
        <v>-4240585</v>
      </c>
      <c r="F38" s="69">
        <f t="shared" si="4"/>
        <v>12540888</v>
      </c>
      <c r="G38" s="69">
        <v>8010861</v>
      </c>
      <c r="H38" s="69">
        <f t="shared" si="5"/>
        <v>-4530027</v>
      </c>
      <c r="I38" s="69">
        <v>1061898</v>
      </c>
      <c r="J38" s="149" t="s">
        <v>627</v>
      </c>
    </row>
    <row r="39" spans="1:10">
      <c r="A39" s="37" t="s">
        <v>617</v>
      </c>
      <c r="B39" s="69">
        <v>2781473</v>
      </c>
      <c r="C39" s="69">
        <v>14000000</v>
      </c>
      <c r="D39" s="69">
        <v>0</v>
      </c>
      <c r="E39" s="69">
        <v>-4240585</v>
      </c>
      <c r="F39" s="69">
        <f t="shared" si="4"/>
        <v>12540888</v>
      </c>
      <c r="G39" s="69">
        <v>8010861</v>
      </c>
      <c r="H39" s="69">
        <f t="shared" si="5"/>
        <v>-4530027</v>
      </c>
      <c r="I39" s="69">
        <v>1061898</v>
      </c>
      <c r="J39" s="149"/>
    </row>
    <row r="40" spans="1:10" ht="214.2">
      <c r="A40" s="150" t="s">
        <v>610</v>
      </c>
      <c r="B40" s="69">
        <v>6470000</v>
      </c>
      <c r="C40" s="69">
        <v>42439000</v>
      </c>
      <c r="D40" s="69">
        <v>9431000</v>
      </c>
      <c r="E40" s="69">
        <v>4532201</v>
      </c>
      <c r="F40" s="69">
        <f t="shared" si="4"/>
        <v>62872201</v>
      </c>
      <c r="G40" s="69">
        <v>61173201</v>
      </c>
      <c r="H40" s="69">
        <f t="shared" si="5"/>
        <v>-1699000</v>
      </c>
      <c r="I40" s="69">
        <v>1699000</v>
      </c>
      <c r="J40" s="149" t="s">
        <v>626</v>
      </c>
    </row>
    <row r="41" spans="1:10">
      <c r="A41" s="37" t="s">
        <v>608</v>
      </c>
      <c r="B41" s="69">
        <v>6470000</v>
      </c>
      <c r="C41" s="69">
        <v>42439000</v>
      </c>
      <c r="D41" s="69">
        <v>9431000</v>
      </c>
      <c r="E41" s="69">
        <v>4532201</v>
      </c>
      <c r="F41" s="69">
        <f t="shared" si="4"/>
        <v>62872201</v>
      </c>
      <c r="G41" s="69">
        <v>61173201</v>
      </c>
      <c r="H41" s="69">
        <f t="shared" si="5"/>
        <v>-1699000</v>
      </c>
      <c r="I41" s="69">
        <v>1699000</v>
      </c>
      <c r="J41" s="149"/>
    </row>
    <row r="42" spans="1:10" ht="50.4">
      <c r="A42" s="150" t="s">
        <v>607</v>
      </c>
      <c r="B42" s="69">
        <v>0</v>
      </c>
      <c r="C42" s="69">
        <v>5952000</v>
      </c>
      <c r="D42" s="69">
        <v>0</v>
      </c>
      <c r="E42" s="69">
        <v>-2688163</v>
      </c>
      <c r="F42" s="69">
        <f t="shared" si="4"/>
        <v>3263837</v>
      </c>
      <c r="G42" s="69">
        <v>3263837</v>
      </c>
      <c r="H42" s="69">
        <f t="shared" si="5"/>
        <v>0</v>
      </c>
      <c r="I42" s="69">
        <v>0</v>
      </c>
      <c r="J42" s="149" t="s">
        <v>625</v>
      </c>
    </row>
    <row r="43" spans="1:10">
      <c r="A43" s="37" t="s">
        <v>605</v>
      </c>
      <c r="B43" s="69">
        <v>0</v>
      </c>
      <c r="C43" s="69">
        <v>5952000</v>
      </c>
      <c r="D43" s="69">
        <v>0</v>
      </c>
      <c r="E43" s="69">
        <v>-2688163</v>
      </c>
      <c r="F43" s="69">
        <f t="shared" si="4"/>
        <v>3263837</v>
      </c>
      <c r="G43" s="69">
        <v>3263837</v>
      </c>
      <c r="H43" s="69">
        <f t="shared" si="5"/>
        <v>0</v>
      </c>
      <c r="I43" s="69">
        <v>0</v>
      </c>
      <c r="J43" s="149"/>
    </row>
    <row r="44" spans="1:10" ht="113.4">
      <c r="A44" s="150" t="s">
        <v>604</v>
      </c>
      <c r="B44" s="69">
        <v>11168201</v>
      </c>
      <c r="C44" s="69">
        <v>22805000</v>
      </c>
      <c r="D44" s="69">
        <v>0</v>
      </c>
      <c r="E44" s="69">
        <v>1517995</v>
      </c>
      <c r="F44" s="69">
        <f t="shared" si="4"/>
        <v>35491196</v>
      </c>
      <c r="G44" s="69">
        <v>24749901</v>
      </c>
      <c r="H44" s="69">
        <f t="shared" si="5"/>
        <v>-10741295</v>
      </c>
      <c r="I44" s="69">
        <v>10741295</v>
      </c>
      <c r="J44" s="149" t="s">
        <v>624</v>
      </c>
    </row>
    <row r="45" spans="1:10">
      <c r="A45" s="37" t="s">
        <v>602</v>
      </c>
      <c r="B45" s="69">
        <v>11168201</v>
      </c>
      <c r="C45" s="69">
        <v>22805000</v>
      </c>
      <c r="D45" s="69">
        <v>0</v>
      </c>
      <c r="E45" s="69">
        <v>1517995</v>
      </c>
      <c r="F45" s="69">
        <f t="shared" si="4"/>
        <v>35491196</v>
      </c>
      <c r="G45" s="69">
        <v>23236998</v>
      </c>
      <c r="H45" s="69">
        <f t="shared" si="5"/>
        <v>-12254198</v>
      </c>
      <c r="I45" s="69">
        <v>10741295</v>
      </c>
      <c r="J45" s="149"/>
    </row>
    <row r="46" spans="1:10" ht="32.4">
      <c r="A46" s="37" t="s">
        <v>612</v>
      </c>
      <c r="B46" s="69">
        <v>0</v>
      </c>
      <c r="C46" s="69">
        <v>0</v>
      </c>
      <c r="D46" s="69">
        <v>0</v>
      </c>
      <c r="E46" s="69">
        <v>0</v>
      </c>
      <c r="F46" s="69">
        <f t="shared" si="4"/>
        <v>0</v>
      </c>
      <c r="G46" s="69">
        <v>1512903</v>
      </c>
      <c r="H46" s="69">
        <f t="shared" si="5"/>
        <v>1512903</v>
      </c>
      <c r="I46" s="69">
        <v>0</v>
      </c>
      <c r="J46" s="149"/>
    </row>
    <row r="47" spans="1:10">
      <c r="A47" s="150" t="s">
        <v>601</v>
      </c>
      <c r="B47" s="69">
        <v>20419674</v>
      </c>
      <c r="C47" s="69">
        <v>88196000</v>
      </c>
      <c r="D47" s="69">
        <v>9431000</v>
      </c>
      <c r="E47" s="69">
        <v>0</v>
      </c>
      <c r="F47" s="69">
        <f t="shared" si="4"/>
        <v>118046674</v>
      </c>
      <c r="G47" s="69">
        <v>101076352</v>
      </c>
      <c r="H47" s="69">
        <f t="shared" si="5"/>
        <v>-16970322</v>
      </c>
      <c r="I47" s="69">
        <v>13502193</v>
      </c>
      <c r="J47" s="149"/>
    </row>
    <row r="48" spans="1:10">
      <c r="A48" s="153"/>
      <c r="B48" s="152"/>
      <c r="C48" s="152"/>
      <c r="D48" s="152"/>
      <c r="E48" s="152"/>
      <c r="F48" s="152"/>
      <c r="G48" s="152"/>
      <c r="H48" s="152"/>
      <c r="I48" s="152"/>
      <c r="J48" s="151"/>
    </row>
    <row r="49" spans="1:10">
      <c r="A49" s="150" t="s">
        <v>611</v>
      </c>
      <c r="B49" s="69">
        <v>0</v>
      </c>
      <c r="C49" s="69">
        <v>1000000</v>
      </c>
      <c r="D49" s="69">
        <v>0</v>
      </c>
      <c r="E49" s="69">
        <v>0</v>
      </c>
      <c r="F49" s="69">
        <f t="shared" ref="F49:F57" si="6">B49+C49+D49+E49</f>
        <v>1000000</v>
      </c>
      <c r="G49" s="69">
        <v>16804717</v>
      </c>
      <c r="H49" s="69">
        <f t="shared" ref="H49:H57" si="7">G49-F49</f>
        <v>15804717</v>
      </c>
      <c r="I49" s="69">
        <v>0</v>
      </c>
      <c r="J49" s="149"/>
    </row>
    <row r="50" spans="1:10" ht="50.4">
      <c r="A50" s="150" t="s">
        <v>618</v>
      </c>
      <c r="B50" s="69">
        <v>0</v>
      </c>
      <c r="C50" s="69">
        <v>0</v>
      </c>
      <c r="D50" s="69">
        <v>0</v>
      </c>
      <c r="E50" s="69">
        <v>0</v>
      </c>
      <c r="F50" s="69">
        <f t="shared" si="6"/>
        <v>0</v>
      </c>
      <c r="G50" s="69">
        <v>3013222</v>
      </c>
      <c r="H50" s="69">
        <f t="shared" si="7"/>
        <v>3013222</v>
      </c>
      <c r="I50" s="69">
        <v>0</v>
      </c>
      <c r="J50" s="149" t="s">
        <v>623</v>
      </c>
    </row>
    <row r="51" spans="1:10">
      <c r="A51" s="37" t="s">
        <v>617</v>
      </c>
      <c r="B51" s="69">
        <v>0</v>
      </c>
      <c r="C51" s="69">
        <v>0</v>
      </c>
      <c r="D51" s="69">
        <v>0</v>
      </c>
      <c r="E51" s="69">
        <v>0</v>
      </c>
      <c r="F51" s="69">
        <f t="shared" si="6"/>
        <v>0</v>
      </c>
      <c r="G51" s="69">
        <v>3013222</v>
      </c>
      <c r="H51" s="69">
        <f t="shared" si="7"/>
        <v>3013222</v>
      </c>
      <c r="I51" s="69">
        <v>0</v>
      </c>
      <c r="J51" s="149"/>
    </row>
    <row r="52" spans="1:10" ht="50.4">
      <c r="A52" s="150" t="s">
        <v>610</v>
      </c>
      <c r="B52" s="69">
        <v>0</v>
      </c>
      <c r="C52" s="69">
        <v>1000000</v>
      </c>
      <c r="D52" s="69">
        <v>0</v>
      </c>
      <c r="E52" s="69">
        <v>0</v>
      </c>
      <c r="F52" s="69">
        <f t="shared" si="6"/>
        <v>1000000</v>
      </c>
      <c r="G52" s="69">
        <v>958359</v>
      </c>
      <c r="H52" s="69">
        <f t="shared" si="7"/>
        <v>-41641</v>
      </c>
      <c r="I52" s="69">
        <v>0</v>
      </c>
      <c r="J52" s="149" t="s">
        <v>622</v>
      </c>
    </row>
    <row r="53" spans="1:10">
      <c r="A53" s="37" t="s">
        <v>608</v>
      </c>
      <c r="B53" s="69">
        <v>0</v>
      </c>
      <c r="C53" s="69">
        <v>1000000</v>
      </c>
      <c r="D53" s="69">
        <v>0</v>
      </c>
      <c r="E53" s="69">
        <v>0</v>
      </c>
      <c r="F53" s="69">
        <f t="shared" si="6"/>
        <v>1000000</v>
      </c>
      <c r="G53" s="69">
        <v>958359</v>
      </c>
      <c r="H53" s="69">
        <f t="shared" si="7"/>
        <v>-41641</v>
      </c>
      <c r="I53" s="69">
        <v>0</v>
      </c>
      <c r="J53" s="149"/>
    </row>
    <row r="54" spans="1:10" ht="50.4">
      <c r="A54" s="150" t="s">
        <v>604</v>
      </c>
      <c r="B54" s="69">
        <v>0</v>
      </c>
      <c r="C54" s="69">
        <v>0</v>
      </c>
      <c r="D54" s="69">
        <v>0</v>
      </c>
      <c r="E54" s="69">
        <v>0</v>
      </c>
      <c r="F54" s="69">
        <f t="shared" si="6"/>
        <v>0</v>
      </c>
      <c r="G54" s="69">
        <v>12833136</v>
      </c>
      <c r="H54" s="69">
        <f t="shared" si="7"/>
        <v>12833136</v>
      </c>
      <c r="I54" s="69">
        <v>0</v>
      </c>
      <c r="J54" s="149" t="s">
        <v>621</v>
      </c>
    </row>
    <row r="55" spans="1:10">
      <c r="A55" s="37" t="s">
        <v>602</v>
      </c>
      <c r="B55" s="69">
        <v>0</v>
      </c>
      <c r="C55" s="69">
        <v>0</v>
      </c>
      <c r="D55" s="69">
        <v>0</v>
      </c>
      <c r="E55" s="69">
        <v>0</v>
      </c>
      <c r="F55" s="69">
        <f t="shared" si="6"/>
        <v>0</v>
      </c>
      <c r="G55" s="69">
        <v>12833136</v>
      </c>
      <c r="H55" s="69">
        <f t="shared" si="7"/>
        <v>12833136</v>
      </c>
      <c r="I55" s="69">
        <v>0</v>
      </c>
      <c r="J55" s="149"/>
    </row>
    <row r="56" spans="1:10">
      <c r="A56" s="150" t="s">
        <v>601</v>
      </c>
      <c r="B56" s="69">
        <v>0</v>
      </c>
      <c r="C56" s="69">
        <v>1000000</v>
      </c>
      <c r="D56" s="69">
        <v>0</v>
      </c>
      <c r="E56" s="69">
        <v>0</v>
      </c>
      <c r="F56" s="69">
        <f t="shared" si="6"/>
        <v>1000000</v>
      </c>
      <c r="G56" s="69">
        <v>16804717</v>
      </c>
      <c r="H56" s="69">
        <f t="shared" si="7"/>
        <v>15804717</v>
      </c>
      <c r="I56" s="69">
        <v>0</v>
      </c>
      <c r="J56" s="149"/>
    </row>
    <row r="57" spans="1:10">
      <c r="A57" s="150" t="s">
        <v>600</v>
      </c>
      <c r="B57" s="69">
        <v>20419674</v>
      </c>
      <c r="C57" s="69">
        <v>89196000</v>
      </c>
      <c r="D57" s="69">
        <v>9431000</v>
      </c>
      <c r="E57" s="69">
        <v>0</v>
      </c>
      <c r="F57" s="69">
        <f t="shared" si="6"/>
        <v>119046674</v>
      </c>
      <c r="G57" s="69">
        <v>117881069</v>
      </c>
      <c r="H57" s="69">
        <f t="shared" si="7"/>
        <v>-1165605</v>
      </c>
      <c r="I57" s="69">
        <v>13502193</v>
      </c>
      <c r="J57" s="149"/>
    </row>
    <row r="58" spans="1:10">
      <c r="A58" s="153"/>
      <c r="B58" s="152"/>
      <c r="C58" s="152"/>
      <c r="D58" s="152"/>
      <c r="E58" s="152"/>
      <c r="F58" s="152"/>
      <c r="G58" s="152"/>
      <c r="H58" s="152"/>
      <c r="I58" s="152"/>
      <c r="J58" s="151"/>
    </row>
    <row r="59" spans="1:10">
      <c r="A59" s="150" t="s">
        <v>620</v>
      </c>
      <c r="B59" s="69"/>
      <c r="C59" s="69"/>
      <c r="D59" s="69"/>
      <c r="E59" s="69"/>
      <c r="F59" s="69"/>
      <c r="G59" s="69"/>
      <c r="H59" s="69"/>
      <c r="I59" s="69"/>
      <c r="J59" s="149"/>
    </row>
    <row r="60" spans="1:10">
      <c r="A60" s="150" t="s">
        <v>619</v>
      </c>
      <c r="B60" s="69">
        <v>5629612</v>
      </c>
      <c r="C60" s="69">
        <v>83123000</v>
      </c>
      <c r="D60" s="69">
        <v>83385000</v>
      </c>
      <c r="E60" s="69">
        <v>0</v>
      </c>
      <c r="F60" s="69">
        <f t="shared" ref="F60:F71" si="8">B60+C60+D60+E60</f>
        <v>172137612</v>
      </c>
      <c r="G60" s="69">
        <v>171976258</v>
      </c>
      <c r="H60" s="69">
        <f t="shared" ref="H60:H71" si="9">G60-F60</f>
        <v>-161354</v>
      </c>
      <c r="I60" s="69">
        <v>0</v>
      </c>
      <c r="J60" s="149"/>
    </row>
    <row r="61" spans="1:10">
      <c r="A61" s="150" t="s">
        <v>618</v>
      </c>
      <c r="B61" s="69">
        <v>201984</v>
      </c>
      <c r="C61" s="69">
        <v>0</v>
      </c>
      <c r="D61" s="69">
        <v>0</v>
      </c>
      <c r="E61" s="69">
        <v>0</v>
      </c>
      <c r="F61" s="69">
        <f t="shared" si="8"/>
        <v>201984</v>
      </c>
      <c r="G61" s="69">
        <v>196383</v>
      </c>
      <c r="H61" s="69">
        <f t="shared" si="9"/>
        <v>-5601</v>
      </c>
      <c r="I61" s="69">
        <v>0</v>
      </c>
      <c r="J61" s="149"/>
    </row>
    <row r="62" spans="1:10">
      <c r="A62" s="37" t="s">
        <v>617</v>
      </c>
      <c r="B62" s="69">
        <v>201984</v>
      </c>
      <c r="C62" s="69">
        <v>0</v>
      </c>
      <c r="D62" s="69">
        <v>0</v>
      </c>
      <c r="E62" s="69">
        <v>0</v>
      </c>
      <c r="F62" s="69">
        <f t="shared" si="8"/>
        <v>201984</v>
      </c>
      <c r="G62" s="69">
        <v>196383</v>
      </c>
      <c r="H62" s="69">
        <f t="shared" si="9"/>
        <v>-5601</v>
      </c>
      <c r="I62" s="69">
        <v>0</v>
      </c>
      <c r="J62" s="149"/>
    </row>
    <row r="63" spans="1:10" ht="88.2">
      <c r="A63" s="150" t="s">
        <v>610</v>
      </c>
      <c r="B63" s="69">
        <v>2412589</v>
      </c>
      <c r="C63" s="69">
        <v>37008000</v>
      </c>
      <c r="D63" s="69">
        <v>68623926</v>
      </c>
      <c r="E63" s="69">
        <v>117871</v>
      </c>
      <c r="F63" s="69">
        <f t="shared" si="8"/>
        <v>108162386</v>
      </c>
      <c r="G63" s="69">
        <v>108012856</v>
      </c>
      <c r="H63" s="69">
        <f t="shared" si="9"/>
        <v>-149530</v>
      </c>
      <c r="I63" s="69">
        <v>0</v>
      </c>
      <c r="J63" s="149" t="s">
        <v>616</v>
      </c>
    </row>
    <row r="64" spans="1:10">
      <c r="A64" s="37" t="s">
        <v>608</v>
      </c>
      <c r="B64" s="69">
        <v>2412589</v>
      </c>
      <c r="C64" s="69">
        <v>37008000</v>
      </c>
      <c r="D64" s="69">
        <v>68623926</v>
      </c>
      <c r="E64" s="69">
        <v>117871</v>
      </c>
      <c r="F64" s="69">
        <f t="shared" si="8"/>
        <v>108162386</v>
      </c>
      <c r="G64" s="69">
        <v>105611027</v>
      </c>
      <c r="H64" s="69">
        <f t="shared" si="9"/>
        <v>-2551359</v>
      </c>
      <c r="I64" s="69">
        <v>0</v>
      </c>
      <c r="J64" s="149"/>
    </row>
    <row r="65" spans="1:10" ht="32.4">
      <c r="A65" s="37" t="s">
        <v>615</v>
      </c>
      <c r="B65" s="69">
        <v>0</v>
      </c>
      <c r="C65" s="69">
        <v>0</v>
      </c>
      <c r="D65" s="69">
        <v>0</v>
      </c>
      <c r="E65" s="69">
        <v>0</v>
      </c>
      <c r="F65" s="69">
        <f t="shared" si="8"/>
        <v>0</v>
      </c>
      <c r="G65" s="69">
        <v>2401829</v>
      </c>
      <c r="H65" s="69">
        <f t="shared" si="9"/>
        <v>2401829</v>
      </c>
      <c r="I65" s="69">
        <v>0</v>
      </c>
      <c r="J65" s="149"/>
    </row>
    <row r="66" spans="1:10" ht="50.4">
      <c r="A66" s="150" t="s">
        <v>607</v>
      </c>
      <c r="B66" s="69">
        <v>0</v>
      </c>
      <c r="C66" s="69">
        <v>2555000</v>
      </c>
      <c r="D66" s="69">
        <v>0</v>
      </c>
      <c r="E66" s="69">
        <v>-117871</v>
      </c>
      <c r="F66" s="69">
        <f t="shared" si="8"/>
        <v>2437129</v>
      </c>
      <c r="G66" s="69">
        <v>2437129</v>
      </c>
      <c r="H66" s="69">
        <f t="shared" si="9"/>
        <v>0</v>
      </c>
      <c r="I66" s="69">
        <v>0</v>
      </c>
      <c r="J66" s="149" t="s">
        <v>614</v>
      </c>
    </row>
    <row r="67" spans="1:10">
      <c r="A67" s="37" t="s">
        <v>605</v>
      </c>
      <c r="B67" s="69">
        <v>0</v>
      </c>
      <c r="C67" s="69">
        <v>2555000</v>
      </c>
      <c r="D67" s="69">
        <v>0</v>
      </c>
      <c r="E67" s="69">
        <v>-117871</v>
      </c>
      <c r="F67" s="69">
        <f t="shared" si="8"/>
        <v>2437129</v>
      </c>
      <c r="G67" s="69">
        <v>2437129</v>
      </c>
      <c r="H67" s="69">
        <f t="shared" si="9"/>
        <v>0</v>
      </c>
      <c r="I67" s="69">
        <v>0</v>
      </c>
      <c r="J67" s="149"/>
    </row>
    <row r="68" spans="1:10" ht="63">
      <c r="A68" s="150" t="s">
        <v>604</v>
      </c>
      <c r="B68" s="69">
        <v>3015039</v>
      </c>
      <c r="C68" s="69">
        <v>43560000</v>
      </c>
      <c r="D68" s="69">
        <v>14761074</v>
      </c>
      <c r="E68" s="69">
        <v>0</v>
      </c>
      <c r="F68" s="69">
        <f t="shared" si="8"/>
        <v>61336113</v>
      </c>
      <c r="G68" s="69">
        <v>61329890</v>
      </c>
      <c r="H68" s="69">
        <f t="shared" si="9"/>
        <v>-6223</v>
      </c>
      <c r="I68" s="69">
        <v>0</v>
      </c>
      <c r="J68" s="149" t="s">
        <v>613</v>
      </c>
    </row>
    <row r="69" spans="1:10">
      <c r="A69" s="37" t="s">
        <v>602</v>
      </c>
      <c r="B69" s="69">
        <v>3015039</v>
      </c>
      <c r="C69" s="69">
        <v>43560000</v>
      </c>
      <c r="D69" s="69">
        <v>14761074</v>
      </c>
      <c r="E69" s="69">
        <v>0</v>
      </c>
      <c r="F69" s="69">
        <f t="shared" si="8"/>
        <v>61336113</v>
      </c>
      <c r="G69" s="69">
        <v>60045158</v>
      </c>
      <c r="H69" s="69">
        <f t="shared" si="9"/>
        <v>-1290955</v>
      </c>
      <c r="I69" s="69">
        <v>0</v>
      </c>
      <c r="J69" s="149"/>
    </row>
    <row r="70" spans="1:10" ht="32.4">
      <c r="A70" s="37" t="s">
        <v>612</v>
      </c>
      <c r="B70" s="69">
        <v>0</v>
      </c>
      <c r="C70" s="69">
        <v>0</v>
      </c>
      <c r="D70" s="69">
        <v>0</v>
      </c>
      <c r="E70" s="69">
        <v>0</v>
      </c>
      <c r="F70" s="69">
        <f t="shared" si="8"/>
        <v>0</v>
      </c>
      <c r="G70" s="69">
        <v>1284732</v>
      </c>
      <c r="H70" s="69">
        <f t="shared" si="9"/>
        <v>1284732</v>
      </c>
      <c r="I70" s="69">
        <v>0</v>
      </c>
      <c r="J70" s="149"/>
    </row>
    <row r="71" spans="1:10">
      <c r="A71" s="150" t="s">
        <v>601</v>
      </c>
      <c r="B71" s="69">
        <v>5629612</v>
      </c>
      <c r="C71" s="69">
        <v>83123000</v>
      </c>
      <c r="D71" s="69">
        <v>83385000</v>
      </c>
      <c r="E71" s="69">
        <v>0</v>
      </c>
      <c r="F71" s="69">
        <f t="shared" si="8"/>
        <v>172137612</v>
      </c>
      <c r="G71" s="69">
        <v>171976258</v>
      </c>
      <c r="H71" s="69">
        <f t="shared" si="9"/>
        <v>-161354</v>
      </c>
      <c r="I71" s="69">
        <v>0</v>
      </c>
      <c r="J71" s="149"/>
    </row>
    <row r="72" spans="1:10">
      <c r="A72" s="153"/>
      <c r="B72" s="152"/>
      <c r="C72" s="152"/>
      <c r="D72" s="152"/>
      <c r="E72" s="152"/>
      <c r="F72" s="152"/>
      <c r="G72" s="152"/>
      <c r="H72" s="152"/>
      <c r="I72" s="152"/>
      <c r="J72" s="151"/>
    </row>
    <row r="73" spans="1:10">
      <c r="A73" s="150" t="s">
        <v>611</v>
      </c>
      <c r="B73" s="69">
        <v>0</v>
      </c>
      <c r="C73" s="69">
        <v>0</v>
      </c>
      <c r="D73" s="69">
        <v>0</v>
      </c>
      <c r="E73" s="69">
        <v>0</v>
      </c>
      <c r="F73" s="69">
        <f t="shared" ref="F73:F81" si="10">B73+C73+D73+E73</f>
        <v>0</v>
      </c>
      <c r="G73" s="69">
        <v>6240790</v>
      </c>
      <c r="H73" s="69">
        <f t="shared" ref="H73:H81" si="11">G73-F73</f>
        <v>6240790</v>
      </c>
      <c r="I73" s="69">
        <v>0</v>
      </c>
      <c r="J73" s="149"/>
    </row>
    <row r="74" spans="1:10" ht="352.8">
      <c r="A74" s="150" t="s">
        <v>610</v>
      </c>
      <c r="B74" s="69">
        <v>0</v>
      </c>
      <c r="C74" s="69">
        <v>0</v>
      </c>
      <c r="D74" s="69">
        <v>0</v>
      </c>
      <c r="E74" s="69">
        <v>0</v>
      </c>
      <c r="F74" s="69">
        <f t="shared" si="10"/>
        <v>0</v>
      </c>
      <c r="G74" s="69">
        <v>3138790</v>
      </c>
      <c r="H74" s="69">
        <f t="shared" si="11"/>
        <v>3138790</v>
      </c>
      <c r="I74" s="69">
        <v>0</v>
      </c>
      <c r="J74" s="149" t="s">
        <v>609</v>
      </c>
    </row>
    <row r="75" spans="1:10">
      <c r="A75" s="37" t="s">
        <v>608</v>
      </c>
      <c r="B75" s="69">
        <v>0</v>
      </c>
      <c r="C75" s="69">
        <v>0</v>
      </c>
      <c r="D75" s="69">
        <v>0</v>
      </c>
      <c r="E75" s="69">
        <v>0</v>
      </c>
      <c r="F75" s="69">
        <f t="shared" si="10"/>
        <v>0</v>
      </c>
      <c r="G75" s="69">
        <v>3138790</v>
      </c>
      <c r="H75" s="69">
        <f t="shared" si="11"/>
        <v>3138790</v>
      </c>
      <c r="I75" s="69">
        <v>0</v>
      </c>
      <c r="J75" s="149"/>
    </row>
    <row r="76" spans="1:10" ht="63">
      <c r="A76" s="150" t="s">
        <v>607</v>
      </c>
      <c r="B76" s="69">
        <v>0</v>
      </c>
      <c r="C76" s="69">
        <v>0</v>
      </c>
      <c r="D76" s="69">
        <v>0</v>
      </c>
      <c r="E76" s="69">
        <v>0</v>
      </c>
      <c r="F76" s="69">
        <f t="shared" si="10"/>
        <v>0</v>
      </c>
      <c r="G76" s="69">
        <v>830000</v>
      </c>
      <c r="H76" s="69">
        <f t="shared" si="11"/>
        <v>830000</v>
      </c>
      <c r="I76" s="69">
        <v>0</v>
      </c>
      <c r="J76" s="149" t="s">
        <v>606</v>
      </c>
    </row>
    <row r="77" spans="1:10">
      <c r="A77" s="37" t="s">
        <v>605</v>
      </c>
      <c r="B77" s="69">
        <v>0</v>
      </c>
      <c r="C77" s="69">
        <v>0</v>
      </c>
      <c r="D77" s="69">
        <v>0</v>
      </c>
      <c r="E77" s="69">
        <v>0</v>
      </c>
      <c r="F77" s="69">
        <f t="shared" si="10"/>
        <v>0</v>
      </c>
      <c r="G77" s="69">
        <v>830000</v>
      </c>
      <c r="H77" s="69">
        <f t="shared" si="11"/>
        <v>830000</v>
      </c>
      <c r="I77" s="69">
        <v>0</v>
      </c>
      <c r="J77" s="149"/>
    </row>
    <row r="78" spans="1:10" ht="100.8">
      <c r="A78" s="150" t="s">
        <v>604</v>
      </c>
      <c r="B78" s="69">
        <v>0</v>
      </c>
      <c r="C78" s="69">
        <v>0</v>
      </c>
      <c r="D78" s="69">
        <v>0</v>
      </c>
      <c r="E78" s="69">
        <v>0</v>
      </c>
      <c r="F78" s="69">
        <f t="shared" si="10"/>
        <v>0</v>
      </c>
      <c r="G78" s="69">
        <v>2272000</v>
      </c>
      <c r="H78" s="69">
        <f t="shared" si="11"/>
        <v>2272000</v>
      </c>
      <c r="I78" s="69">
        <v>0</v>
      </c>
      <c r="J78" s="149" t="s">
        <v>603</v>
      </c>
    </row>
    <row r="79" spans="1:10">
      <c r="A79" s="37" t="s">
        <v>602</v>
      </c>
      <c r="B79" s="69">
        <v>0</v>
      </c>
      <c r="C79" s="69">
        <v>0</v>
      </c>
      <c r="D79" s="69">
        <v>0</v>
      </c>
      <c r="E79" s="69">
        <v>0</v>
      </c>
      <c r="F79" s="69">
        <f t="shared" si="10"/>
        <v>0</v>
      </c>
      <c r="G79" s="69">
        <v>2272000</v>
      </c>
      <c r="H79" s="69">
        <f t="shared" si="11"/>
        <v>2272000</v>
      </c>
      <c r="I79" s="69">
        <v>0</v>
      </c>
      <c r="J79" s="149"/>
    </row>
    <row r="80" spans="1:10">
      <c r="A80" s="150" t="s">
        <v>601</v>
      </c>
      <c r="B80" s="69">
        <v>0</v>
      </c>
      <c r="C80" s="69">
        <v>0</v>
      </c>
      <c r="D80" s="69">
        <v>0</v>
      </c>
      <c r="E80" s="69">
        <v>0</v>
      </c>
      <c r="F80" s="69">
        <f t="shared" si="10"/>
        <v>0</v>
      </c>
      <c r="G80" s="69">
        <v>6240790</v>
      </c>
      <c r="H80" s="69">
        <f t="shared" si="11"/>
        <v>6240790</v>
      </c>
      <c r="I80" s="69">
        <v>0</v>
      </c>
      <c r="J80" s="149"/>
    </row>
    <row r="81" spans="1:10" ht="16.8" thickBot="1">
      <c r="A81" s="78" t="s">
        <v>600</v>
      </c>
      <c r="B81" s="67">
        <v>5629612</v>
      </c>
      <c r="C81" s="67">
        <v>83123000</v>
      </c>
      <c r="D81" s="67">
        <v>83385000</v>
      </c>
      <c r="E81" s="67">
        <v>0</v>
      </c>
      <c r="F81" s="67">
        <f t="shared" si="10"/>
        <v>172137612</v>
      </c>
      <c r="G81" s="67">
        <v>178217048</v>
      </c>
      <c r="H81" s="67">
        <f t="shared" si="11"/>
        <v>6079436</v>
      </c>
      <c r="I81" s="67">
        <v>0</v>
      </c>
      <c r="J81" s="148"/>
    </row>
    <row r="83" spans="1:10">
      <c r="A83" s="243"/>
      <c r="B83" s="243"/>
      <c r="C83" s="243"/>
      <c r="D83" s="243"/>
      <c r="E83" s="243"/>
      <c r="F83" s="243"/>
      <c r="G83" s="243"/>
      <c r="H83" s="243"/>
      <c r="I83" s="243"/>
      <c r="J83" s="243"/>
    </row>
  </sheetData>
  <mergeCells count="12">
    <mergeCell ref="B5:B6"/>
    <mergeCell ref="C5:C6"/>
    <mergeCell ref="D5:D6"/>
    <mergeCell ref="E5:E6"/>
    <mergeCell ref="F5:F6"/>
    <mergeCell ref="A83:J83"/>
    <mergeCell ref="A4:A6"/>
    <mergeCell ref="B4:F4"/>
    <mergeCell ref="G4:G6"/>
    <mergeCell ref="H4:H6"/>
    <mergeCell ref="I4:I6"/>
    <mergeCell ref="J4:J6"/>
  </mergeCells>
  <phoneticPr fontId="2" type="noConversion"/>
  <pageMargins left="0.75" right="0.75" top="1" bottom="1" header="0.5" footer="0.5"/>
  <pageSetup paperSize="9" scale="90" orientation="portrait" horizontalDpi="180" verticalDpi="18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zoomScale="75" workbookViewId="0">
      <selection activeCell="E2" sqref="E2"/>
    </sheetView>
  </sheetViews>
  <sheetFormatPr defaultRowHeight="16.2"/>
  <cols>
    <col min="1" max="1" width="21.44140625" style="31" customWidth="1"/>
    <col min="2" max="2" width="16.6640625" style="31" customWidth="1"/>
    <col min="3" max="3" width="8.33203125" style="31" customWidth="1"/>
    <col min="4" max="4" width="7.44140625" style="31" customWidth="1"/>
    <col min="5" max="9" width="16.6640625" style="31" customWidth="1"/>
    <col min="10" max="10" width="7.6640625" style="31" customWidth="1"/>
    <col min="11" max="11" width="16.6640625" style="31" customWidth="1"/>
    <col min="12" max="12" width="7.6640625" style="31" customWidth="1"/>
    <col min="13" max="13" width="16.6640625" style="86" customWidth="1"/>
    <col min="14" max="14" width="7.6640625" style="86" customWidth="1"/>
    <col min="15" max="15" width="16.6640625" style="86" customWidth="1"/>
    <col min="16" max="16" width="7.6640625" style="86" customWidth="1"/>
    <col min="17" max="17" width="23.21875" style="86" customWidth="1"/>
    <col min="18" max="16384" width="8.88671875" style="30"/>
  </cols>
  <sheetData>
    <row r="1" spans="1:17" ht="22.2">
      <c r="A1" s="55"/>
      <c r="B1" s="55"/>
      <c r="C1" s="55"/>
      <c r="D1" s="55"/>
      <c r="E1" s="57" t="s">
        <v>683</v>
      </c>
      <c r="F1" s="55"/>
      <c r="G1" s="55"/>
      <c r="H1" s="55"/>
      <c r="I1" s="55"/>
      <c r="J1" s="55"/>
      <c r="K1" s="55"/>
      <c r="L1" s="55"/>
      <c r="M1" s="89"/>
      <c r="N1" s="89"/>
      <c r="O1" s="89"/>
      <c r="P1" s="89"/>
      <c r="Q1" s="89"/>
    </row>
    <row r="2" spans="1:17" ht="22.2">
      <c r="A2" s="55"/>
      <c r="B2" s="55"/>
      <c r="C2" s="55"/>
      <c r="D2" s="55"/>
      <c r="E2" s="56" t="s">
        <v>682</v>
      </c>
      <c r="F2" s="55"/>
      <c r="G2" s="55"/>
      <c r="H2" s="55"/>
      <c r="I2" s="55"/>
      <c r="J2" s="55"/>
      <c r="K2" s="55"/>
      <c r="L2" s="55"/>
      <c r="M2" s="89"/>
      <c r="N2" s="89"/>
      <c r="O2" s="89"/>
      <c r="P2" s="89"/>
      <c r="Q2" s="89"/>
    </row>
    <row r="3" spans="1:17" ht="16.8" thickBot="1">
      <c r="A3" s="54"/>
      <c r="B3" s="51"/>
      <c r="C3" s="51"/>
      <c r="D3" s="51"/>
      <c r="E3" s="53" t="s">
        <v>681</v>
      </c>
      <c r="F3" s="51"/>
      <c r="G3" s="51"/>
      <c r="H3" s="51"/>
      <c r="I3" s="51"/>
      <c r="J3" s="51"/>
      <c r="K3" s="51"/>
      <c r="L3" s="50"/>
      <c r="Q3" s="73" t="s">
        <v>680</v>
      </c>
    </row>
    <row r="4" spans="1:17">
      <c r="A4" s="228" t="s">
        <v>679</v>
      </c>
      <c r="B4" s="244" t="s">
        <v>678</v>
      </c>
      <c r="C4" s="244"/>
      <c r="D4" s="244"/>
      <c r="E4" s="244" t="s">
        <v>677</v>
      </c>
      <c r="F4" s="244"/>
      <c r="G4" s="244"/>
      <c r="H4" s="244"/>
      <c r="I4" s="244"/>
      <c r="J4" s="244"/>
      <c r="K4" s="244"/>
      <c r="L4" s="244"/>
      <c r="M4" s="244" t="s">
        <v>676</v>
      </c>
      <c r="N4" s="244"/>
      <c r="O4" s="244"/>
      <c r="P4" s="244"/>
      <c r="Q4" s="245" t="s">
        <v>675</v>
      </c>
    </row>
    <row r="5" spans="1:17">
      <c r="A5" s="229"/>
      <c r="B5" s="239" t="s">
        <v>660</v>
      </c>
      <c r="C5" s="239" t="s">
        <v>674</v>
      </c>
      <c r="D5" s="240" t="s">
        <v>673</v>
      </c>
      <c r="E5" s="239" t="s">
        <v>672</v>
      </c>
      <c r="F5" s="239"/>
      <c r="G5" s="239"/>
      <c r="H5" s="239"/>
      <c r="I5" s="239"/>
      <c r="J5" s="239"/>
      <c r="K5" s="239" t="s">
        <v>671</v>
      </c>
      <c r="L5" s="239"/>
      <c r="M5" s="240" t="s">
        <v>670</v>
      </c>
      <c r="N5" s="248" t="s">
        <v>669</v>
      </c>
      <c r="O5" s="240" t="s">
        <v>668</v>
      </c>
      <c r="P5" s="248" t="s">
        <v>667</v>
      </c>
      <c r="Q5" s="246"/>
    </row>
    <row r="6" spans="1:17" ht="33" thickBot="1">
      <c r="A6" s="230"/>
      <c r="B6" s="237"/>
      <c r="C6" s="237"/>
      <c r="D6" s="237"/>
      <c r="E6" s="46" t="s">
        <v>666</v>
      </c>
      <c r="F6" s="162" t="s">
        <v>665</v>
      </c>
      <c r="G6" s="163" t="s">
        <v>664</v>
      </c>
      <c r="H6" s="46" t="s">
        <v>663</v>
      </c>
      <c r="I6" s="46" t="s">
        <v>662</v>
      </c>
      <c r="J6" s="161" t="s">
        <v>661</v>
      </c>
      <c r="K6" s="162" t="s">
        <v>660</v>
      </c>
      <c r="L6" s="161" t="s">
        <v>659</v>
      </c>
      <c r="M6" s="237"/>
      <c r="N6" s="249"/>
      <c r="O6" s="241"/>
      <c r="P6" s="250"/>
      <c r="Q6" s="247"/>
    </row>
    <row r="7" spans="1:17" ht="32.4">
      <c r="A7" s="43" t="s">
        <v>658</v>
      </c>
      <c r="B7" s="71"/>
      <c r="C7" s="160" t="s">
        <v>91</v>
      </c>
      <c r="D7" s="160" t="s">
        <v>91</v>
      </c>
      <c r="E7" s="71">
        <v>26049286</v>
      </c>
      <c r="F7" s="71">
        <v>171319000</v>
      </c>
      <c r="G7" s="71">
        <v>92816000</v>
      </c>
      <c r="H7" s="71">
        <v>0</v>
      </c>
      <c r="I7" s="71">
        <f t="shared" ref="I7:I20" si="0">E7+F7+G7+H7</f>
        <v>290184286</v>
      </c>
      <c r="J7" s="42" t="str">
        <f t="shared" ref="J7:J20" si="1">IF(B7=0,"",ROUND(I7*100/B7,2))</f>
        <v/>
      </c>
      <c r="K7" s="71">
        <v>290184286</v>
      </c>
      <c r="L7" s="42" t="str">
        <f t="shared" ref="L7:L20" si="2">IF(B7=0,"",ROUND(K7*100/B7,2))</f>
        <v/>
      </c>
      <c r="M7" s="71">
        <v>273052610</v>
      </c>
      <c r="N7" s="42">
        <f t="shared" ref="N7:N20" si="3">IF(I7=0,"",ROUND(M7*100/I7,2))</f>
        <v>94.1</v>
      </c>
      <c r="O7" s="71">
        <v>273052610</v>
      </c>
      <c r="P7" s="42">
        <f t="shared" ref="P7:P20" si="4">IF(K7=0,"",ROUND(O7*100/K7,2))</f>
        <v>94.1</v>
      </c>
      <c r="Q7" s="159"/>
    </row>
    <row r="8" spans="1:17" ht="50.4">
      <c r="A8" s="37" t="s">
        <v>657</v>
      </c>
      <c r="B8" s="69"/>
      <c r="C8" s="158" t="s">
        <v>91</v>
      </c>
      <c r="D8" s="158" t="s">
        <v>214</v>
      </c>
      <c r="E8" s="69">
        <v>0</v>
      </c>
      <c r="F8" s="69">
        <v>3000000</v>
      </c>
      <c r="G8" s="69">
        <v>0</v>
      </c>
      <c r="H8" s="69">
        <v>878552</v>
      </c>
      <c r="I8" s="69">
        <f t="shared" si="0"/>
        <v>3878552</v>
      </c>
      <c r="J8" s="36" t="str">
        <f t="shared" si="1"/>
        <v/>
      </c>
      <c r="K8" s="69">
        <v>3878552</v>
      </c>
      <c r="L8" s="36" t="str">
        <f t="shared" si="2"/>
        <v/>
      </c>
      <c r="M8" s="69">
        <v>3878552</v>
      </c>
      <c r="N8" s="36">
        <f t="shared" si="3"/>
        <v>100</v>
      </c>
      <c r="O8" s="69">
        <v>3878552</v>
      </c>
      <c r="P8" s="36">
        <f t="shared" si="4"/>
        <v>100</v>
      </c>
      <c r="Q8" s="149" t="s">
        <v>629</v>
      </c>
    </row>
    <row r="9" spans="1:17" ht="32.4">
      <c r="A9" s="37" t="s">
        <v>391</v>
      </c>
      <c r="B9" s="69"/>
      <c r="C9" s="158" t="s">
        <v>91</v>
      </c>
      <c r="D9" s="158" t="s">
        <v>214</v>
      </c>
      <c r="E9" s="69">
        <v>0</v>
      </c>
      <c r="F9" s="69">
        <v>3000000</v>
      </c>
      <c r="G9" s="69">
        <v>0</v>
      </c>
      <c r="H9" s="69">
        <v>878552</v>
      </c>
      <c r="I9" s="69">
        <f t="shared" si="0"/>
        <v>3878552</v>
      </c>
      <c r="J9" s="36" t="str">
        <f t="shared" si="1"/>
        <v/>
      </c>
      <c r="K9" s="69">
        <v>3878552</v>
      </c>
      <c r="L9" s="36" t="str">
        <f t="shared" si="2"/>
        <v/>
      </c>
      <c r="M9" s="69">
        <v>3878552</v>
      </c>
      <c r="N9" s="36">
        <f t="shared" si="3"/>
        <v>100</v>
      </c>
      <c r="O9" s="69">
        <v>3878552</v>
      </c>
      <c r="P9" s="36">
        <f t="shared" si="4"/>
        <v>100</v>
      </c>
      <c r="Q9" s="149"/>
    </row>
    <row r="10" spans="1:17" ht="226.8">
      <c r="A10" s="37" t="s">
        <v>656</v>
      </c>
      <c r="B10" s="69"/>
      <c r="C10" s="158" t="s">
        <v>91</v>
      </c>
      <c r="D10" s="158" t="s">
        <v>214</v>
      </c>
      <c r="E10" s="69">
        <v>2983457</v>
      </c>
      <c r="F10" s="69">
        <v>14000000</v>
      </c>
      <c r="G10" s="69">
        <v>0</v>
      </c>
      <c r="H10" s="69">
        <v>-4240585</v>
      </c>
      <c r="I10" s="69">
        <f t="shared" si="0"/>
        <v>12742872</v>
      </c>
      <c r="J10" s="36" t="str">
        <f t="shared" si="1"/>
        <v/>
      </c>
      <c r="K10" s="69">
        <v>12742872</v>
      </c>
      <c r="L10" s="36" t="str">
        <f t="shared" si="2"/>
        <v/>
      </c>
      <c r="M10" s="69">
        <v>8207244</v>
      </c>
      <c r="N10" s="36">
        <f t="shared" si="3"/>
        <v>64.41</v>
      </c>
      <c r="O10" s="69">
        <v>8207244</v>
      </c>
      <c r="P10" s="36">
        <f t="shared" si="4"/>
        <v>64.41</v>
      </c>
      <c r="Q10" s="149" t="s">
        <v>655</v>
      </c>
    </row>
    <row r="11" spans="1:17" ht="32.4">
      <c r="A11" s="37" t="s">
        <v>385</v>
      </c>
      <c r="B11" s="69"/>
      <c r="C11" s="158" t="s">
        <v>91</v>
      </c>
      <c r="D11" s="158" t="s">
        <v>214</v>
      </c>
      <c r="E11" s="69">
        <v>2983457</v>
      </c>
      <c r="F11" s="69">
        <v>14000000</v>
      </c>
      <c r="G11" s="69">
        <v>0</v>
      </c>
      <c r="H11" s="69">
        <v>-4240585</v>
      </c>
      <c r="I11" s="69">
        <f t="shared" si="0"/>
        <v>12742872</v>
      </c>
      <c r="J11" s="36" t="str">
        <f t="shared" si="1"/>
        <v/>
      </c>
      <c r="K11" s="69">
        <v>12742872</v>
      </c>
      <c r="L11" s="36" t="str">
        <f t="shared" si="2"/>
        <v/>
      </c>
      <c r="M11" s="69">
        <v>8207244</v>
      </c>
      <c r="N11" s="36">
        <f t="shared" si="3"/>
        <v>64.41</v>
      </c>
      <c r="O11" s="69">
        <v>8207244</v>
      </c>
      <c r="P11" s="36">
        <f t="shared" si="4"/>
        <v>64.41</v>
      </c>
      <c r="Q11" s="149"/>
    </row>
    <row r="12" spans="1:17" ht="378">
      <c r="A12" s="37" t="s">
        <v>654</v>
      </c>
      <c r="B12" s="69"/>
      <c r="C12" s="158" t="s">
        <v>91</v>
      </c>
      <c r="D12" s="158" t="s">
        <v>214</v>
      </c>
      <c r="E12" s="69">
        <v>8882589</v>
      </c>
      <c r="F12" s="69">
        <v>79447000</v>
      </c>
      <c r="G12" s="69">
        <v>78054926</v>
      </c>
      <c r="H12" s="69">
        <v>4650072</v>
      </c>
      <c r="I12" s="69">
        <f t="shared" si="0"/>
        <v>171034587</v>
      </c>
      <c r="J12" s="36" t="str">
        <f t="shared" si="1"/>
        <v/>
      </c>
      <c r="K12" s="69">
        <v>171034587</v>
      </c>
      <c r="L12" s="36" t="str">
        <f t="shared" si="2"/>
        <v/>
      </c>
      <c r="M12" s="69">
        <v>169186057</v>
      </c>
      <c r="N12" s="36">
        <f t="shared" si="3"/>
        <v>98.92</v>
      </c>
      <c r="O12" s="69">
        <v>169186057</v>
      </c>
      <c r="P12" s="36">
        <f t="shared" si="4"/>
        <v>98.92</v>
      </c>
      <c r="Q12" s="149" t="s">
        <v>653</v>
      </c>
    </row>
    <row r="13" spans="1:17" ht="32.4">
      <c r="A13" s="37" t="s">
        <v>379</v>
      </c>
      <c r="B13" s="69"/>
      <c r="C13" s="158" t="s">
        <v>91</v>
      </c>
      <c r="D13" s="158" t="s">
        <v>214</v>
      </c>
      <c r="E13" s="69">
        <v>8882589</v>
      </c>
      <c r="F13" s="69">
        <v>79447000</v>
      </c>
      <c r="G13" s="69">
        <v>78054926</v>
      </c>
      <c r="H13" s="69">
        <v>4650072</v>
      </c>
      <c r="I13" s="69">
        <f t="shared" si="0"/>
        <v>171034587</v>
      </c>
      <c r="J13" s="36" t="str">
        <f t="shared" si="1"/>
        <v/>
      </c>
      <c r="K13" s="69">
        <v>171034587</v>
      </c>
      <c r="L13" s="36" t="str">
        <f t="shared" si="2"/>
        <v/>
      </c>
      <c r="M13" s="69">
        <v>166784228</v>
      </c>
      <c r="N13" s="36">
        <f t="shared" si="3"/>
        <v>97.51</v>
      </c>
      <c r="O13" s="69">
        <v>166784228</v>
      </c>
      <c r="P13" s="36">
        <f t="shared" si="4"/>
        <v>97.51</v>
      </c>
      <c r="Q13" s="149"/>
    </row>
    <row r="14" spans="1:17" ht="32.4">
      <c r="A14" s="37" t="s">
        <v>652</v>
      </c>
      <c r="B14" s="69"/>
      <c r="C14" s="158" t="s">
        <v>91</v>
      </c>
      <c r="D14" s="158" t="s">
        <v>214</v>
      </c>
      <c r="E14" s="69">
        <v>0</v>
      </c>
      <c r="F14" s="69">
        <v>0</v>
      </c>
      <c r="G14" s="69">
        <v>0</v>
      </c>
      <c r="H14" s="69">
        <v>0</v>
      </c>
      <c r="I14" s="69">
        <f t="shared" si="0"/>
        <v>0</v>
      </c>
      <c r="J14" s="36" t="str">
        <f t="shared" si="1"/>
        <v/>
      </c>
      <c r="K14" s="69">
        <v>0</v>
      </c>
      <c r="L14" s="36" t="str">
        <f t="shared" si="2"/>
        <v/>
      </c>
      <c r="M14" s="69">
        <v>2401829</v>
      </c>
      <c r="N14" s="36" t="str">
        <f t="shared" si="3"/>
        <v/>
      </c>
      <c r="O14" s="69">
        <v>2401829</v>
      </c>
      <c r="P14" s="36" t="str">
        <f t="shared" si="4"/>
        <v/>
      </c>
      <c r="Q14" s="149"/>
    </row>
    <row r="15" spans="1:17" ht="100.8">
      <c r="A15" s="37" t="s">
        <v>651</v>
      </c>
      <c r="B15" s="69"/>
      <c r="C15" s="158" t="s">
        <v>91</v>
      </c>
      <c r="D15" s="158" t="s">
        <v>214</v>
      </c>
      <c r="E15" s="69">
        <v>0</v>
      </c>
      <c r="F15" s="69">
        <v>8507000</v>
      </c>
      <c r="G15" s="69">
        <v>0</v>
      </c>
      <c r="H15" s="69">
        <v>-2806034</v>
      </c>
      <c r="I15" s="69">
        <f t="shared" si="0"/>
        <v>5700966</v>
      </c>
      <c r="J15" s="36" t="str">
        <f t="shared" si="1"/>
        <v/>
      </c>
      <c r="K15" s="69">
        <v>5700966</v>
      </c>
      <c r="L15" s="36" t="str">
        <f t="shared" si="2"/>
        <v/>
      </c>
      <c r="M15" s="69">
        <v>5700966</v>
      </c>
      <c r="N15" s="36">
        <f t="shared" si="3"/>
        <v>100</v>
      </c>
      <c r="O15" s="69">
        <v>5700966</v>
      </c>
      <c r="P15" s="36">
        <f t="shared" si="4"/>
        <v>100</v>
      </c>
      <c r="Q15" s="149" t="s">
        <v>635</v>
      </c>
    </row>
    <row r="16" spans="1:17" ht="32.4">
      <c r="A16" s="37" t="s">
        <v>377</v>
      </c>
      <c r="B16" s="69"/>
      <c r="C16" s="158" t="s">
        <v>91</v>
      </c>
      <c r="D16" s="158" t="s">
        <v>214</v>
      </c>
      <c r="E16" s="69">
        <v>0</v>
      </c>
      <c r="F16" s="69">
        <v>8507000</v>
      </c>
      <c r="G16" s="69">
        <v>0</v>
      </c>
      <c r="H16" s="69">
        <v>-2806034</v>
      </c>
      <c r="I16" s="69">
        <f t="shared" si="0"/>
        <v>5700966</v>
      </c>
      <c r="J16" s="36" t="str">
        <f t="shared" si="1"/>
        <v/>
      </c>
      <c r="K16" s="69">
        <v>5700966</v>
      </c>
      <c r="L16" s="36" t="str">
        <f t="shared" si="2"/>
        <v/>
      </c>
      <c r="M16" s="69">
        <v>5700966</v>
      </c>
      <c r="N16" s="36">
        <f t="shared" si="3"/>
        <v>100</v>
      </c>
      <c r="O16" s="69">
        <v>5700966</v>
      </c>
      <c r="P16" s="36">
        <f t="shared" si="4"/>
        <v>100</v>
      </c>
      <c r="Q16" s="149"/>
    </row>
    <row r="17" spans="1:17" ht="409.6">
      <c r="A17" s="37" t="s">
        <v>650</v>
      </c>
      <c r="B17" s="69"/>
      <c r="C17" s="158" t="s">
        <v>91</v>
      </c>
      <c r="D17" s="158" t="s">
        <v>214</v>
      </c>
      <c r="E17" s="69">
        <v>14183240</v>
      </c>
      <c r="F17" s="69">
        <v>66365000</v>
      </c>
      <c r="G17" s="69">
        <v>14761074</v>
      </c>
      <c r="H17" s="69">
        <v>1517995</v>
      </c>
      <c r="I17" s="69">
        <f t="shared" si="0"/>
        <v>96827309</v>
      </c>
      <c r="J17" s="36" t="str">
        <f t="shared" si="1"/>
        <v/>
      </c>
      <c r="K17" s="69">
        <v>96827309</v>
      </c>
      <c r="L17" s="36" t="str">
        <f t="shared" si="2"/>
        <v/>
      </c>
      <c r="M17" s="69">
        <v>86079791</v>
      </c>
      <c r="N17" s="36">
        <f t="shared" si="3"/>
        <v>88.9</v>
      </c>
      <c r="O17" s="69">
        <v>86079791</v>
      </c>
      <c r="P17" s="36">
        <f t="shared" si="4"/>
        <v>88.9</v>
      </c>
      <c r="Q17" s="149" t="s">
        <v>649</v>
      </c>
    </row>
    <row r="18" spans="1:17" ht="32.4">
      <c r="A18" s="37" t="s">
        <v>375</v>
      </c>
      <c r="B18" s="69"/>
      <c r="C18" s="158" t="s">
        <v>91</v>
      </c>
      <c r="D18" s="158" t="s">
        <v>214</v>
      </c>
      <c r="E18" s="69">
        <v>14183240</v>
      </c>
      <c r="F18" s="69">
        <v>66365000</v>
      </c>
      <c r="G18" s="69">
        <v>14761074</v>
      </c>
      <c r="H18" s="69">
        <v>1517995</v>
      </c>
      <c r="I18" s="69">
        <f t="shared" si="0"/>
        <v>96827309</v>
      </c>
      <c r="J18" s="36" t="str">
        <f t="shared" si="1"/>
        <v/>
      </c>
      <c r="K18" s="69">
        <v>96827309</v>
      </c>
      <c r="L18" s="36" t="str">
        <f t="shared" si="2"/>
        <v/>
      </c>
      <c r="M18" s="69">
        <v>83282156</v>
      </c>
      <c r="N18" s="36">
        <f t="shared" si="3"/>
        <v>86.01</v>
      </c>
      <c r="O18" s="69">
        <v>83282156</v>
      </c>
      <c r="P18" s="36">
        <f t="shared" si="4"/>
        <v>86.01</v>
      </c>
      <c r="Q18" s="149"/>
    </row>
    <row r="19" spans="1:17" ht="32.4">
      <c r="A19" s="37" t="s">
        <v>648</v>
      </c>
      <c r="B19" s="69"/>
      <c r="C19" s="158" t="s">
        <v>91</v>
      </c>
      <c r="D19" s="158" t="s">
        <v>214</v>
      </c>
      <c r="E19" s="69">
        <v>0</v>
      </c>
      <c r="F19" s="69">
        <v>0</v>
      </c>
      <c r="G19" s="69">
        <v>0</v>
      </c>
      <c r="H19" s="69">
        <v>0</v>
      </c>
      <c r="I19" s="69">
        <f t="shared" si="0"/>
        <v>0</v>
      </c>
      <c r="J19" s="36" t="str">
        <f t="shared" si="1"/>
        <v/>
      </c>
      <c r="K19" s="69">
        <v>0</v>
      </c>
      <c r="L19" s="36" t="str">
        <f t="shared" si="2"/>
        <v/>
      </c>
      <c r="M19" s="69">
        <v>2797635</v>
      </c>
      <c r="N19" s="36" t="str">
        <f t="shared" si="3"/>
        <v/>
      </c>
      <c r="O19" s="69">
        <v>2797635</v>
      </c>
      <c r="P19" s="36" t="str">
        <f t="shared" si="4"/>
        <v/>
      </c>
      <c r="Q19" s="149"/>
    </row>
    <row r="20" spans="1:17" ht="16.8" thickBot="1">
      <c r="A20" s="60" t="s">
        <v>128</v>
      </c>
      <c r="B20" s="88"/>
      <c r="C20" s="157" t="s">
        <v>91</v>
      </c>
      <c r="D20" s="157" t="s">
        <v>91</v>
      </c>
      <c r="E20" s="88">
        <v>26049286</v>
      </c>
      <c r="F20" s="88">
        <v>171319000</v>
      </c>
      <c r="G20" s="88">
        <v>92816000</v>
      </c>
      <c r="H20" s="88">
        <v>0</v>
      </c>
      <c r="I20" s="88">
        <f t="shared" si="0"/>
        <v>290184286</v>
      </c>
      <c r="J20" s="59" t="str">
        <f t="shared" si="1"/>
        <v/>
      </c>
      <c r="K20" s="88">
        <v>290184286</v>
      </c>
      <c r="L20" s="59" t="str">
        <f t="shared" si="2"/>
        <v/>
      </c>
      <c r="M20" s="88">
        <v>273052610</v>
      </c>
      <c r="N20" s="59">
        <f t="shared" si="3"/>
        <v>94.1</v>
      </c>
      <c r="O20" s="88">
        <v>273052610</v>
      </c>
      <c r="P20" s="59">
        <f t="shared" si="4"/>
        <v>94.1</v>
      </c>
      <c r="Q20" s="156"/>
    </row>
  </sheetData>
  <mergeCells count="14">
    <mergeCell ref="Q4:Q6"/>
    <mergeCell ref="B5:B6"/>
    <mergeCell ref="C5:C6"/>
    <mergeCell ref="D5:D6"/>
    <mergeCell ref="E5:J5"/>
    <mergeCell ref="K5:L5"/>
    <mergeCell ref="M5:M6"/>
    <mergeCell ref="N5:N6"/>
    <mergeCell ref="O5:O6"/>
    <mergeCell ref="P5:P6"/>
    <mergeCell ref="A4:A6"/>
    <mergeCell ref="B4:D4"/>
    <mergeCell ref="E4:L4"/>
    <mergeCell ref="M4:P4"/>
  </mergeCells>
  <phoneticPr fontId="2" type="noConversion"/>
  <pageMargins left="0.75" right="0.75" top="1" bottom="1" header="0.5" footer="0.5"/>
  <pageSetup paperSize="9" scale="70" orientation="portrait" horizontalDpi="180" verticalDpi="18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zoomScale="75" workbookViewId="0">
      <selection activeCell="D28" sqref="D28"/>
    </sheetView>
  </sheetViews>
  <sheetFormatPr defaultRowHeight="16.2"/>
  <cols>
    <col min="1" max="1" width="26.6640625" style="31" customWidth="1"/>
    <col min="2" max="2" width="5.21875" style="31" customWidth="1"/>
    <col min="3" max="3" width="11.109375" style="31" customWidth="1"/>
    <col min="4" max="4" width="22.77734375" style="31" customWidth="1"/>
    <col min="5" max="5" width="11.109375" style="31" customWidth="1"/>
    <col min="6" max="6" width="22" style="31" bestFit="1" customWidth="1"/>
    <col min="7" max="8" width="11.109375" style="31" customWidth="1"/>
    <col min="9" max="9" width="17.6640625" style="31" customWidth="1"/>
    <col min="10" max="10" width="11.109375" style="31" customWidth="1"/>
    <col min="11" max="11" width="44.6640625" style="31" customWidth="1"/>
    <col min="12" max="16384" width="8.88671875" style="30"/>
  </cols>
  <sheetData>
    <row r="1" spans="1:11" ht="22.2">
      <c r="A1" s="90"/>
      <c r="B1" s="90"/>
      <c r="C1" s="90"/>
      <c r="D1" s="57" t="s">
        <v>211</v>
      </c>
      <c r="E1" s="90"/>
      <c r="F1" s="90"/>
      <c r="G1" s="90"/>
      <c r="H1" s="90"/>
      <c r="I1" s="90"/>
      <c r="J1" s="90"/>
      <c r="K1" s="90"/>
    </row>
    <row r="2" spans="1:11" ht="22.2">
      <c r="A2" s="55"/>
      <c r="B2" s="55"/>
      <c r="C2" s="55"/>
      <c r="D2" s="56" t="s">
        <v>696</v>
      </c>
      <c r="E2" s="55"/>
      <c r="F2" s="55"/>
      <c r="G2" s="55"/>
      <c r="H2" s="55"/>
      <c r="I2" s="55"/>
      <c r="J2" s="55"/>
      <c r="K2" s="55"/>
    </row>
    <row r="3" spans="1:11" ht="16.8" thickBot="1">
      <c r="A3" s="54"/>
      <c r="B3" s="51"/>
      <c r="C3" s="51"/>
      <c r="D3" s="53" t="s">
        <v>124</v>
      </c>
      <c r="E3" s="51"/>
      <c r="F3" s="51"/>
      <c r="G3" s="51"/>
      <c r="H3" s="51"/>
      <c r="I3" s="51"/>
      <c r="J3" s="51"/>
      <c r="K3" s="73" t="s">
        <v>86</v>
      </c>
    </row>
    <row r="4" spans="1:11">
      <c r="A4" s="228" t="s">
        <v>695</v>
      </c>
      <c r="B4" s="244" t="s">
        <v>694</v>
      </c>
      <c r="C4" s="244" t="s">
        <v>693</v>
      </c>
      <c r="D4" s="244"/>
      <c r="E4" s="244" t="s">
        <v>692</v>
      </c>
      <c r="F4" s="244"/>
      <c r="G4" s="244" t="s">
        <v>691</v>
      </c>
      <c r="H4" s="244"/>
      <c r="I4" s="244"/>
      <c r="J4" s="244"/>
      <c r="K4" s="251" t="s">
        <v>690</v>
      </c>
    </row>
    <row r="5" spans="1:11">
      <c r="A5" s="229"/>
      <c r="B5" s="239"/>
      <c r="C5" s="240" t="s">
        <v>689</v>
      </c>
      <c r="D5" s="240" t="s">
        <v>688</v>
      </c>
      <c r="E5" s="240" t="s">
        <v>689</v>
      </c>
      <c r="F5" s="240" t="s">
        <v>688</v>
      </c>
      <c r="G5" s="240" t="s">
        <v>689</v>
      </c>
      <c r="H5" s="240" t="s">
        <v>687</v>
      </c>
      <c r="I5" s="240" t="s">
        <v>688</v>
      </c>
      <c r="J5" s="240" t="s">
        <v>687</v>
      </c>
      <c r="K5" s="233"/>
    </row>
    <row r="6" spans="1:11" ht="16.8" thickBot="1">
      <c r="A6" s="230"/>
      <c r="B6" s="237"/>
      <c r="C6" s="237"/>
      <c r="D6" s="241"/>
      <c r="E6" s="237"/>
      <c r="F6" s="241"/>
      <c r="G6" s="237"/>
      <c r="H6" s="241"/>
      <c r="I6" s="241"/>
      <c r="J6" s="241"/>
      <c r="K6" s="234"/>
    </row>
    <row r="7" spans="1:11">
      <c r="A7" s="43" t="s">
        <v>686</v>
      </c>
      <c r="B7" s="160" t="s">
        <v>684</v>
      </c>
      <c r="C7" s="71">
        <v>11667</v>
      </c>
      <c r="D7" s="42">
        <v>1377596000</v>
      </c>
      <c r="E7" s="71">
        <v>11535</v>
      </c>
      <c r="F7" s="42">
        <v>1376591446</v>
      </c>
      <c r="G7" s="71">
        <f>E7-C7</f>
        <v>-132</v>
      </c>
      <c r="H7" s="42">
        <f>IF(C7=0,"",ROUND(G7*100/C7,2))</f>
        <v>-1.1299999999999999</v>
      </c>
      <c r="I7" s="42">
        <f>F7-D7</f>
        <v>-1004554</v>
      </c>
      <c r="J7" s="164">
        <f>IF(D7=0,"",ROUND(I7*100/D7,2))</f>
        <v>-7.0000000000000007E-2</v>
      </c>
      <c r="K7" s="159"/>
    </row>
    <row r="8" spans="1:11" ht="16.8" thickBot="1">
      <c r="A8" s="34" t="s">
        <v>685</v>
      </c>
      <c r="B8" s="77" t="s">
        <v>684</v>
      </c>
      <c r="C8" s="67">
        <v>11667</v>
      </c>
      <c r="D8" s="33">
        <v>1377596000</v>
      </c>
      <c r="E8" s="67">
        <v>11535</v>
      </c>
      <c r="F8" s="33">
        <v>1376591446</v>
      </c>
      <c r="G8" s="67">
        <f>E8-C8</f>
        <v>-132</v>
      </c>
      <c r="H8" s="33">
        <f>IF(C8=0,"",ROUND(G8*100/C8,2))</f>
        <v>-1.1299999999999999</v>
      </c>
      <c r="I8" s="33">
        <f>F8-D8</f>
        <v>-1004554</v>
      </c>
      <c r="J8" s="33">
        <f>IF(D8=0,"",ROUND(I8*100/D8,2))</f>
        <v>-7.0000000000000007E-2</v>
      </c>
      <c r="K8" s="148"/>
    </row>
  </sheetData>
  <mergeCells count="14">
    <mergeCell ref="K4:K6"/>
    <mergeCell ref="C5:C6"/>
    <mergeCell ref="D5:D6"/>
    <mergeCell ref="E5:E6"/>
    <mergeCell ref="F5:F6"/>
    <mergeCell ref="G5:G6"/>
    <mergeCell ref="H5:H6"/>
    <mergeCell ref="I5:I6"/>
    <mergeCell ref="J5:J6"/>
    <mergeCell ref="A4:A6"/>
    <mergeCell ref="B4:B6"/>
    <mergeCell ref="C4:D4"/>
    <mergeCell ref="E4:F4"/>
    <mergeCell ref="G4:J4"/>
  </mergeCells>
  <phoneticPr fontId="2" type="noConversion"/>
  <pageMargins left="0.75" right="0.75" top="1" bottom="1" header="0.5" footer="0.5"/>
  <pageSetup paperSize="9" scale="90" orientation="portrait" horizontalDpi="180" verticalDpi="18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zoomScale="75" workbookViewId="0">
      <selection activeCell="B29" sqref="B29"/>
    </sheetView>
  </sheetViews>
  <sheetFormatPr defaultRowHeight="16.2"/>
  <cols>
    <col min="1" max="1" width="18.6640625" style="31" customWidth="1"/>
    <col min="2" max="2" width="7.44140625" style="31" customWidth="1"/>
    <col min="3" max="7" width="15.6640625" style="31" customWidth="1"/>
    <col min="8" max="9" width="8.6640625" style="31" customWidth="1"/>
    <col min="10" max="11" width="15.6640625" style="31" customWidth="1"/>
    <col min="12" max="12" width="8.6640625" style="31" customWidth="1"/>
    <col min="13" max="15" width="15.6640625" style="31" customWidth="1"/>
    <col min="16" max="16" width="30.21875" style="31" customWidth="1"/>
    <col min="17" max="16384" width="8.88671875" style="30"/>
  </cols>
  <sheetData>
    <row r="1" spans="1:16" ht="22.2">
      <c r="A1" s="55"/>
      <c r="B1" s="55"/>
      <c r="C1" s="55"/>
      <c r="D1" s="55"/>
      <c r="E1" s="57" t="s">
        <v>212</v>
      </c>
      <c r="F1" s="55"/>
      <c r="G1" s="55"/>
      <c r="H1" s="55"/>
      <c r="I1" s="55"/>
      <c r="J1" s="55"/>
      <c r="K1" s="55"/>
      <c r="L1" s="55"/>
      <c r="M1" s="55"/>
      <c r="N1" s="55"/>
      <c r="O1" s="55"/>
      <c r="P1" s="55"/>
    </row>
    <row r="2" spans="1:16" ht="22.2">
      <c r="A2" s="55"/>
      <c r="B2" s="55"/>
      <c r="C2" s="55"/>
      <c r="D2" s="82"/>
      <c r="E2" s="56" t="s">
        <v>235</v>
      </c>
      <c r="F2" s="55"/>
      <c r="G2" s="82"/>
      <c r="H2" s="55"/>
      <c r="I2" s="55"/>
      <c r="J2" s="55"/>
      <c r="K2" s="55"/>
      <c r="L2" s="55"/>
      <c r="M2" s="55"/>
      <c r="N2" s="55"/>
      <c r="O2" s="55"/>
      <c r="P2" s="55"/>
    </row>
    <row r="3" spans="1:16" ht="16.8" thickBot="1">
      <c r="A3" s="54"/>
      <c r="B3" s="54"/>
      <c r="C3" s="54"/>
      <c r="D3" s="52"/>
      <c r="E3" s="52" t="s">
        <v>209</v>
      </c>
      <c r="F3" s="52"/>
      <c r="G3" s="52"/>
      <c r="H3" s="52"/>
      <c r="I3" s="52"/>
      <c r="J3" s="52"/>
      <c r="K3" s="52"/>
      <c r="L3" s="52"/>
      <c r="M3" s="52"/>
      <c r="N3" s="52"/>
      <c r="O3" s="52"/>
      <c r="P3" s="50" t="s">
        <v>208</v>
      </c>
    </row>
    <row r="4" spans="1:16" ht="17.25" customHeight="1">
      <c r="A4" s="255" t="s">
        <v>234</v>
      </c>
      <c r="B4" s="252" t="s">
        <v>233</v>
      </c>
      <c r="C4" s="252" t="s">
        <v>232</v>
      </c>
      <c r="D4" s="252" t="s">
        <v>231</v>
      </c>
      <c r="E4" s="252"/>
      <c r="F4" s="252" t="s">
        <v>230</v>
      </c>
      <c r="G4" s="252" t="s">
        <v>229</v>
      </c>
      <c r="H4" s="252" t="s">
        <v>228</v>
      </c>
      <c r="I4" s="253" t="s">
        <v>227</v>
      </c>
      <c r="J4" s="252" t="s">
        <v>226</v>
      </c>
      <c r="K4" s="252"/>
      <c r="L4" s="252"/>
      <c r="M4" s="252" t="s">
        <v>225</v>
      </c>
      <c r="N4" s="252"/>
      <c r="O4" s="252"/>
      <c r="P4" s="251" t="s">
        <v>224</v>
      </c>
    </row>
    <row r="5" spans="1:16" ht="49.5" customHeight="1" thickBot="1">
      <c r="A5" s="256"/>
      <c r="B5" s="241"/>
      <c r="C5" s="241"/>
      <c r="D5" s="72" t="s">
        <v>223</v>
      </c>
      <c r="E5" s="72" t="s">
        <v>222</v>
      </c>
      <c r="F5" s="241"/>
      <c r="G5" s="241"/>
      <c r="H5" s="241"/>
      <c r="I5" s="254"/>
      <c r="J5" s="72" t="s">
        <v>221</v>
      </c>
      <c r="K5" s="72" t="s">
        <v>220</v>
      </c>
      <c r="L5" s="72" t="s">
        <v>219</v>
      </c>
      <c r="M5" s="72" t="s">
        <v>218</v>
      </c>
      <c r="N5" s="72" t="s">
        <v>217</v>
      </c>
      <c r="O5" s="72" t="s">
        <v>216</v>
      </c>
      <c r="P5" s="234"/>
    </row>
    <row r="6" spans="1:16" ht="113.4">
      <c r="A6" s="64" t="s">
        <v>215</v>
      </c>
      <c r="B6" s="81" t="s">
        <v>214</v>
      </c>
      <c r="C6" s="80">
        <v>6500000</v>
      </c>
      <c r="D6" s="80">
        <v>10200000</v>
      </c>
      <c r="E6" s="80">
        <v>1020000</v>
      </c>
      <c r="F6" s="80">
        <v>0</v>
      </c>
      <c r="G6" s="80">
        <v>0</v>
      </c>
      <c r="H6" s="63" t="str">
        <f>IF(F6=0,"",ROUND(G6*100/F6,2))</f>
        <v/>
      </c>
      <c r="I6" s="63">
        <f>IF(C6=0,"",ROUND(G6*100/C6,2))</f>
        <v>0</v>
      </c>
      <c r="J6" s="80">
        <v>200000</v>
      </c>
      <c r="K6" s="80">
        <v>20000</v>
      </c>
      <c r="L6" s="63">
        <f>IF(D6=0,"",ROUND(K6*100/E6,2))</f>
        <v>1.96</v>
      </c>
      <c r="M6" s="80">
        <v>0</v>
      </c>
      <c r="N6" s="80">
        <v>0</v>
      </c>
      <c r="O6" s="80">
        <f>M6+N6</f>
        <v>0</v>
      </c>
      <c r="P6" s="79" t="s">
        <v>213</v>
      </c>
    </row>
    <row r="7" spans="1:16" ht="16.8" thickBot="1">
      <c r="A7" s="78" t="s">
        <v>128</v>
      </c>
      <c r="B7" s="77"/>
      <c r="C7" s="67"/>
      <c r="D7" s="67"/>
      <c r="E7" s="67"/>
      <c r="F7" s="67"/>
      <c r="G7" s="67"/>
      <c r="H7" s="33"/>
      <c r="I7" s="33"/>
      <c r="J7" s="67">
        <v>200000</v>
      </c>
      <c r="K7" s="67"/>
      <c r="L7" s="33"/>
      <c r="M7" s="67">
        <v>0</v>
      </c>
      <c r="N7" s="67">
        <v>0</v>
      </c>
      <c r="O7" s="67">
        <f>M7+N7</f>
        <v>0</v>
      </c>
      <c r="P7" s="76"/>
    </row>
  </sheetData>
  <mergeCells count="11">
    <mergeCell ref="F4:F5"/>
    <mergeCell ref="A4:A5"/>
    <mergeCell ref="B4:B5"/>
    <mergeCell ref="C4:C5"/>
    <mergeCell ref="D4:E4"/>
    <mergeCell ref="P4:P5"/>
    <mergeCell ref="G4:G5"/>
    <mergeCell ref="H4:H5"/>
    <mergeCell ref="I4:I5"/>
    <mergeCell ref="J4:L4"/>
    <mergeCell ref="M4:O4"/>
  </mergeCells>
  <phoneticPr fontId="2" type="noConversion"/>
  <pageMargins left="0.75" right="0.75" top="1" bottom="1" header="0.5" footer="0.5"/>
  <pageSetup paperSize="9" scale="70" orientation="portrait" horizontalDpi="180" verticalDpi="18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B5" sqref="B5"/>
    </sheetView>
  </sheetViews>
  <sheetFormatPr defaultRowHeight="16.2"/>
  <cols>
    <col min="1" max="1" width="22.44140625" customWidth="1"/>
    <col min="2" max="2" width="20.21875" bestFit="1" customWidth="1"/>
    <col min="3" max="3" width="21.88671875" customWidth="1"/>
    <col min="4" max="4" width="17.6640625" customWidth="1"/>
    <col min="5" max="5" width="32.88671875" customWidth="1"/>
  </cols>
  <sheetData>
    <row r="1" spans="1:5" ht="22.2">
      <c r="A1" s="3"/>
      <c r="B1" s="3"/>
      <c r="C1" s="7" t="s">
        <v>212</v>
      </c>
      <c r="D1" s="3"/>
      <c r="E1" s="3"/>
    </row>
    <row r="2" spans="1:5" ht="22.2">
      <c r="A2" s="3"/>
      <c r="B2" s="3"/>
      <c r="C2" s="8" t="s">
        <v>716</v>
      </c>
      <c r="D2" s="3"/>
      <c r="E2" s="3"/>
    </row>
    <row r="3" spans="1:5" ht="16.8" thickBot="1">
      <c r="A3" s="175"/>
      <c r="B3" s="173"/>
      <c r="C3" s="174" t="s">
        <v>715</v>
      </c>
      <c r="D3" s="173"/>
      <c r="E3" s="2" t="s">
        <v>208</v>
      </c>
    </row>
    <row r="4" spans="1:5" ht="16.8" thickBot="1">
      <c r="A4" s="172" t="s">
        <v>714</v>
      </c>
      <c r="B4" s="171" t="s">
        <v>323</v>
      </c>
      <c r="C4" s="171" t="s">
        <v>713</v>
      </c>
      <c r="D4" s="171" t="s">
        <v>712</v>
      </c>
      <c r="E4" s="170" t="s">
        <v>711</v>
      </c>
    </row>
    <row r="5" spans="1:5" ht="372.6">
      <c r="A5" s="169" t="s">
        <v>710</v>
      </c>
      <c r="B5" s="168">
        <v>3602381000</v>
      </c>
      <c r="C5" s="168">
        <v>3623404694</v>
      </c>
      <c r="D5" s="168">
        <f>C5-B5</f>
        <v>21023694</v>
      </c>
      <c r="E5" s="167" t="s">
        <v>709</v>
      </c>
    </row>
    <row r="6" spans="1:5">
      <c r="A6" s="107" t="s">
        <v>708</v>
      </c>
      <c r="B6" s="106"/>
      <c r="C6" s="106"/>
      <c r="D6" s="106"/>
      <c r="E6" s="166"/>
    </row>
    <row r="7" spans="1:5" ht="32.4">
      <c r="A7" s="107" t="s">
        <v>707</v>
      </c>
      <c r="B7" s="106">
        <v>0</v>
      </c>
      <c r="C7" s="106">
        <v>0</v>
      </c>
      <c r="D7" s="106">
        <f>C7-B7</f>
        <v>0</v>
      </c>
      <c r="E7" s="166"/>
    </row>
    <row r="8" spans="1:5">
      <c r="A8" s="107" t="s">
        <v>706</v>
      </c>
      <c r="B8" s="106">
        <v>0</v>
      </c>
      <c r="C8" s="106">
        <v>0</v>
      </c>
      <c r="D8" s="106">
        <f>C8-B8</f>
        <v>0</v>
      </c>
      <c r="E8" s="166"/>
    </row>
    <row r="9" spans="1:5" ht="32.4">
      <c r="A9" s="107" t="s">
        <v>705</v>
      </c>
      <c r="B9" s="106">
        <v>0</v>
      </c>
      <c r="C9" s="106">
        <v>0</v>
      </c>
      <c r="D9" s="106">
        <f>C9-B9</f>
        <v>0</v>
      </c>
      <c r="E9" s="166"/>
    </row>
    <row r="10" spans="1:5" ht="178.2">
      <c r="A10" s="107" t="s">
        <v>704</v>
      </c>
      <c r="B10" s="106">
        <v>98104000</v>
      </c>
      <c r="C10" s="106">
        <v>136034381</v>
      </c>
      <c r="D10" s="106">
        <f>C10-B10</f>
        <v>37930381</v>
      </c>
      <c r="E10" s="166" t="s">
        <v>588</v>
      </c>
    </row>
    <row r="11" spans="1:5">
      <c r="A11" s="107" t="s">
        <v>700</v>
      </c>
      <c r="B11" s="106">
        <v>1000000</v>
      </c>
      <c r="C11" s="106">
        <v>0</v>
      </c>
      <c r="D11" s="106">
        <f>C11-B11</f>
        <v>-1000000</v>
      </c>
      <c r="E11" s="166"/>
    </row>
    <row r="12" spans="1:5">
      <c r="A12" s="107" t="s">
        <v>703</v>
      </c>
      <c r="B12" s="106"/>
      <c r="C12" s="106"/>
      <c r="D12" s="106"/>
      <c r="E12" s="166"/>
    </row>
    <row r="13" spans="1:5">
      <c r="A13" s="107" t="s">
        <v>702</v>
      </c>
      <c r="B13" s="106">
        <v>0</v>
      </c>
      <c r="C13" s="106">
        <v>0</v>
      </c>
      <c r="D13" s="106">
        <f>C13-B13</f>
        <v>0</v>
      </c>
      <c r="E13" s="166"/>
    </row>
    <row r="14" spans="1:5">
      <c r="A14" s="107" t="s">
        <v>701</v>
      </c>
      <c r="B14" s="106">
        <v>0</v>
      </c>
      <c r="C14" s="106">
        <v>0</v>
      </c>
      <c r="D14" s="106">
        <f>C14-B14</f>
        <v>0</v>
      </c>
      <c r="E14" s="166"/>
    </row>
    <row r="15" spans="1:5" ht="129.6">
      <c r="A15" s="107" t="s">
        <v>700</v>
      </c>
      <c r="B15" s="106">
        <v>1000000</v>
      </c>
      <c r="C15" s="106">
        <v>66230</v>
      </c>
      <c r="D15" s="106">
        <f>C15-B15</f>
        <v>-933770</v>
      </c>
      <c r="E15" s="166" t="s">
        <v>699</v>
      </c>
    </row>
    <row r="16" spans="1:5" ht="405.6" thickBot="1">
      <c r="A16" s="117" t="s">
        <v>698</v>
      </c>
      <c r="B16" s="116">
        <v>3700485000</v>
      </c>
      <c r="C16" s="116">
        <v>3759372845</v>
      </c>
      <c r="D16" s="116">
        <f>C16-B16</f>
        <v>58887845</v>
      </c>
      <c r="E16" s="165" t="s">
        <v>697</v>
      </c>
    </row>
  </sheetData>
  <phoneticPr fontId="2" type="noConversion"/>
  <pageMargins left="0.75" right="0.75" top="1" bottom="1" header="0.5" footer="0.5"/>
  <pageSetup paperSize="9" scale="80" orientation="portrait" horizontalDpi="180" verticalDpi="18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A25" sqref="A25"/>
    </sheetView>
  </sheetViews>
  <sheetFormatPr defaultRowHeight="16.2"/>
  <cols>
    <col min="1" max="1" width="27.109375" customWidth="1"/>
    <col min="2" max="2" width="18.6640625" customWidth="1"/>
    <col min="3" max="3" width="10.6640625" customWidth="1"/>
    <col min="4" max="4" width="18.6640625" customWidth="1"/>
    <col min="5" max="5" width="10.6640625" customWidth="1"/>
    <col min="6" max="6" width="18.6640625" customWidth="1"/>
    <col min="7" max="7" width="10.6640625" customWidth="1"/>
    <col min="8" max="8" width="18.6640625" customWidth="1"/>
    <col min="9" max="9" width="10.6640625" customWidth="1"/>
  </cols>
  <sheetData>
    <row r="1" spans="1:9" ht="22.2">
      <c r="A1" s="4"/>
      <c r="B1" s="1"/>
      <c r="C1" s="4"/>
      <c r="D1" s="7" t="s">
        <v>90</v>
      </c>
      <c r="E1" s="4"/>
      <c r="F1" s="4"/>
      <c r="G1" s="4"/>
      <c r="H1" s="4"/>
      <c r="I1" s="1"/>
    </row>
    <row r="2" spans="1:9" ht="22.2">
      <c r="A2" s="3"/>
      <c r="B2" s="1"/>
      <c r="C2" s="3"/>
      <c r="D2" s="8" t="s">
        <v>89</v>
      </c>
      <c r="E2" s="3"/>
      <c r="F2" s="3"/>
      <c r="G2" s="3"/>
      <c r="H2" s="3"/>
      <c r="I2" s="1"/>
    </row>
    <row r="3" spans="1:9" ht="16.8" thickBot="1">
      <c r="A3" s="6"/>
      <c r="B3" s="1"/>
      <c r="C3" s="5"/>
      <c r="D3" s="9" t="s">
        <v>88</v>
      </c>
      <c r="E3" s="5"/>
      <c r="F3" s="5"/>
      <c r="G3" s="5"/>
      <c r="H3" s="5"/>
      <c r="I3" s="2" t="s">
        <v>87</v>
      </c>
    </row>
    <row r="4" spans="1:9">
      <c r="A4" s="200" t="s">
        <v>85</v>
      </c>
      <c r="B4" s="202" t="s">
        <v>84</v>
      </c>
      <c r="C4" s="202"/>
      <c r="D4" s="202" t="s">
        <v>83</v>
      </c>
      <c r="E4" s="202"/>
      <c r="F4" s="202" t="s">
        <v>82</v>
      </c>
      <c r="G4" s="202"/>
      <c r="H4" s="202" t="s">
        <v>81</v>
      </c>
      <c r="I4" s="203"/>
    </row>
    <row r="5" spans="1:9" ht="16.8" thickBot="1">
      <c r="A5" s="201"/>
      <c r="B5" s="29" t="s">
        <v>80</v>
      </c>
      <c r="C5" s="29" t="s">
        <v>79</v>
      </c>
      <c r="D5" s="29" t="s">
        <v>80</v>
      </c>
      <c r="E5" s="29" t="s">
        <v>79</v>
      </c>
      <c r="F5" s="29" t="s">
        <v>80</v>
      </c>
      <c r="G5" s="29" t="s">
        <v>79</v>
      </c>
      <c r="H5" s="29" t="s">
        <v>80</v>
      </c>
      <c r="I5" s="28" t="s">
        <v>79</v>
      </c>
    </row>
    <row r="6" spans="1:9">
      <c r="A6" s="17" t="s">
        <v>78</v>
      </c>
      <c r="B6" s="18">
        <v>0</v>
      </c>
      <c r="C6" s="18"/>
      <c r="D6" s="18">
        <v>0</v>
      </c>
      <c r="E6" s="18"/>
      <c r="F6" s="18">
        <v>0</v>
      </c>
      <c r="G6" s="18"/>
      <c r="H6" s="18">
        <v>0</v>
      </c>
      <c r="I6" s="21"/>
    </row>
    <row r="7" spans="1:9">
      <c r="A7" s="16" t="s">
        <v>77</v>
      </c>
      <c r="B7" s="14">
        <v>0</v>
      </c>
      <c r="C7" s="14"/>
      <c r="D7" s="14">
        <v>0</v>
      </c>
      <c r="E7" s="14"/>
      <c r="F7" s="14">
        <v>0</v>
      </c>
      <c r="G7" s="14"/>
      <c r="H7" s="14">
        <v>0</v>
      </c>
      <c r="I7" s="22"/>
    </row>
    <row r="8" spans="1:9">
      <c r="A8" s="16" t="s">
        <v>76</v>
      </c>
      <c r="B8" s="14">
        <v>0</v>
      </c>
      <c r="C8" s="14"/>
      <c r="D8" s="14">
        <v>0</v>
      </c>
      <c r="E8" s="14"/>
      <c r="F8" s="14">
        <v>0</v>
      </c>
      <c r="G8" s="14"/>
      <c r="H8" s="14">
        <v>0</v>
      </c>
      <c r="I8" s="22"/>
    </row>
    <row r="9" spans="1:9">
      <c r="A9" s="16" t="s">
        <v>75</v>
      </c>
      <c r="B9" s="14">
        <v>0</v>
      </c>
      <c r="C9" s="14"/>
      <c r="D9" s="14">
        <v>0</v>
      </c>
      <c r="E9" s="14"/>
      <c r="F9" s="14">
        <v>0</v>
      </c>
      <c r="G9" s="14"/>
      <c r="H9" s="14">
        <v>0</v>
      </c>
      <c r="I9" s="22"/>
    </row>
    <row r="10" spans="1:9">
      <c r="A10" s="15" t="s">
        <v>74</v>
      </c>
      <c r="B10" s="13">
        <v>0</v>
      </c>
      <c r="C10" s="13"/>
      <c r="D10" s="13">
        <v>0</v>
      </c>
      <c r="E10" s="13"/>
      <c r="F10" s="13">
        <v>0</v>
      </c>
      <c r="G10" s="13"/>
      <c r="H10" s="13">
        <v>0</v>
      </c>
      <c r="I10" s="23"/>
    </row>
    <row r="11" spans="1:9">
      <c r="A11" s="16" t="s">
        <v>73</v>
      </c>
      <c r="B11" s="14">
        <v>0</v>
      </c>
      <c r="C11" s="14"/>
      <c r="D11" s="14">
        <v>0</v>
      </c>
      <c r="E11" s="14"/>
      <c r="F11" s="14">
        <v>0</v>
      </c>
      <c r="G11" s="14"/>
      <c r="H11" s="14">
        <v>0</v>
      </c>
      <c r="I11" s="22"/>
    </row>
    <row r="12" spans="1:9">
      <c r="A12" s="16" t="s">
        <v>72</v>
      </c>
      <c r="B12" s="14">
        <v>0</v>
      </c>
      <c r="C12" s="14"/>
      <c r="D12" s="14">
        <v>0</v>
      </c>
      <c r="E12" s="14"/>
      <c r="F12" s="14">
        <v>0</v>
      </c>
      <c r="G12" s="14"/>
      <c r="H12" s="14">
        <v>0</v>
      </c>
      <c r="I12" s="22"/>
    </row>
    <row r="13" spans="1:9">
      <c r="A13" s="16" t="s">
        <v>71</v>
      </c>
      <c r="B13" s="14">
        <v>0</v>
      </c>
      <c r="C13" s="14"/>
      <c r="D13" s="14">
        <v>0</v>
      </c>
      <c r="E13" s="14"/>
      <c r="F13" s="14">
        <v>0</v>
      </c>
      <c r="G13" s="14"/>
      <c r="H13" s="14">
        <v>0</v>
      </c>
      <c r="I13" s="22"/>
    </row>
    <row r="14" spans="1:9">
      <c r="A14" s="16" t="s">
        <v>70</v>
      </c>
      <c r="B14" s="14">
        <v>0</v>
      </c>
      <c r="C14" s="14"/>
      <c r="D14" s="14">
        <v>0</v>
      </c>
      <c r="E14" s="14"/>
      <c r="F14" s="14">
        <v>0</v>
      </c>
      <c r="G14" s="14"/>
      <c r="H14" s="14">
        <v>0</v>
      </c>
      <c r="I14" s="22"/>
    </row>
    <row r="15" spans="1:9">
      <c r="A15" s="16" t="s">
        <v>69</v>
      </c>
      <c r="B15" s="14">
        <v>0</v>
      </c>
      <c r="C15" s="14"/>
      <c r="D15" s="14">
        <v>0</v>
      </c>
      <c r="E15" s="14"/>
      <c r="F15" s="14">
        <v>0</v>
      </c>
      <c r="G15" s="14"/>
      <c r="H15" s="14">
        <v>0</v>
      </c>
      <c r="I15" s="22"/>
    </row>
    <row r="16" spans="1:9">
      <c r="A16" s="15" t="s">
        <v>68</v>
      </c>
      <c r="B16" s="13">
        <v>0</v>
      </c>
      <c r="C16" s="13"/>
      <c r="D16" s="13">
        <v>0</v>
      </c>
      <c r="E16" s="13"/>
      <c r="F16" s="13">
        <v>0</v>
      </c>
      <c r="G16" s="13"/>
      <c r="H16" s="13">
        <v>0</v>
      </c>
      <c r="I16" s="23"/>
    </row>
    <row r="17" spans="1:9">
      <c r="A17" s="27"/>
      <c r="B17" s="26"/>
      <c r="C17" s="26"/>
      <c r="D17" s="26"/>
      <c r="E17" s="26"/>
      <c r="F17" s="26"/>
      <c r="G17" s="26"/>
      <c r="H17" s="26"/>
      <c r="I17" s="25"/>
    </row>
    <row r="18" spans="1:9">
      <c r="A18" s="15" t="s">
        <v>67</v>
      </c>
      <c r="B18" s="13">
        <v>256330000</v>
      </c>
      <c r="C18" s="13">
        <v>100</v>
      </c>
      <c r="D18" s="13">
        <v>195350641</v>
      </c>
      <c r="E18" s="13">
        <v>100</v>
      </c>
      <c r="F18" s="13">
        <v>-60979359</v>
      </c>
      <c r="G18" s="13">
        <v>-23.789396090976474</v>
      </c>
      <c r="H18" s="13">
        <v>208924096</v>
      </c>
      <c r="I18" s="23">
        <v>100</v>
      </c>
    </row>
    <row r="19" spans="1:9">
      <c r="A19" s="16" t="s">
        <v>66</v>
      </c>
      <c r="B19" s="14">
        <v>256330000</v>
      </c>
      <c r="C19" s="14">
        <v>100</v>
      </c>
      <c r="D19" s="14">
        <v>195350641</v>
      </c>
      <c r="E19" s="14">
        <v>100</v>
      </c>
      <c r="F19" s="14">
        <v>-60979359</v>
      </c>
      <c r="G19" s="14">
        <v>-23.789396090976474</v>
      </c>
      <c r="H19" s="14">
        <v>208924096</v>
      </c>
      <c r="I19" s="22">
        <v>100</v>
      </c>
    </row>
    <row r="20" spans="1:9">
      <c r="A20" s="16" t="s">
        <v>65</v>
      </c>
      <c r="B20" s="14">
        <v>0</v>
      </c>
      <c r="C20" s="14"/>
      <c r="D20" s="14">
        <v>0</v>
      </c>
      <c r="E20" s="14"/>
      <c r="F20" s="14">
        <v>0</v>
      </c>
      <c r="G20" s="14"/>
      <c r="H20" s="14">
        <v>0</v>
      </c>
      <c r="I20" s="22"/>
    </row>
    <row r="21" spans="1:9">
      <c r="A21" s="15" t="s">
        <v>64</v>
      </c>
      <c r="B21" s="13">
        <v>256330000</v>
      </c>
      <c r="C21" s="13">
        <v>100</v>
      </c>
      <c r="D21" s="13">
        <v>195350641</v>
      </c>
      <c r="E21" s="13">
        <v>100</v>
      </c>
      <c r="F21" s="13">
        <v>-60979359</v>
      </c>
      <c r="G21" s="13">
        <v>-23.789396090976474</v>
      </c>
      <c r="H21" s="13">
        <v>208924096</v>
      </c>
      <c r="I21" s="23">
        <v>100</v>
      </c>
    </row>
    <row r="22" spans="1:9">
      <c r="A22" s="16" t="s">
        <v>63</v>
      </c>
      <c r="B22" s="14">
        <v>0</v>
      </c>
      <c r="C22" s="14"/>
      <c r="D22" s="14">
        <v>0</v>
      </c>
      <c r="E22" s="14"/>
      <c r="F22" s="14">
        <v>0</v>
      </c>
      <c r="G22" s="14"/>
      <c r="H22" s="14">
        <v>0</v>
      </c>
      <c r="I22" s="22"/>
    </row>
    <row r="23" spans="1:9">
      <c r="A23" s="16" t="s">
        <v>62</v>
      </c>
      <c r="B23" s="14">
        <v>256330000</v>
      </c>
      <c r="C23" s="14">
        <v>100</v>
      </c>
      <c r="D23" s="14">
        <v>195350641</v>
      </c>
      <c r="E23" s="14">
        <v>100</v>
      </c>
      <c r="F23" s="14">
        <v>-60979359</v>
      </c>
      <c r="G23" s="14">
        <v>-23.789396090976474</v>
      </c>
      <c r="H23" s="14">
        <v>208924096</v>
      </c>
      <c r="I23" s="22">
        <v>100</v>
      </c>
    </row>
    <row r="24" spans="1:9">
      <c r="A24" s="16" t="s">
        <v>61</v>
      </c>
      <c r="B24" s="14">
        <v>0</v>
      </c>
      <c r="C24" s="14"/>
      <c r="D24" s="14">
        <v>0</v>
      </c>
      <c r="E24" s="14"/>
      <c r="F24" s="14">
        <v>0</v>
      </c>
      <c r="G24" s="14"/>
      <c r="H24" s="14">
        <v>0</v>
      </c>
      <c r="I24" s="22"/>
    </row>
    <row r="25" spans="1:9">
      <c r="A25" s="16" t="s">
        <v>60</v>
      </c>
      <c r="B25" s="14">
        <v>0</v>
      </c>
      <c r="C25" s="14"/>
      <c r="D25" s="14">
        <v>0</v>
      </c>
      <c r="E25" s="14"/>
      <c r="F25" s="14">
        <v>0</v>
      </c>
      <c r="G25" s="14"/>
      <c r="H25" s="14">
        <v>0</v>
      </c>
      <c r="I25" s="22"/>
    </row>
    <row r="26" spans="1:9" ht="16.8" thickBot="1">
      <c r="A26" s="19" t="s">
        <v>59</v>
      </c>
      <c r="B26" s="20">
        <v>0</v>
      </c>
      <c r="C26" s="20"/>
      <c r="D26" s="20">
        <v>0</v>
      </c>
      <c r="E26" s="20"/>
      <c r="F26" s="20">
        <v>0</v>
      </c>
      <c r="G26" s="20"/>
      <c r="H26" s="20">
        <v>0</v>
      </c>
      <c r="I26" s="24"/>
    </row>
  </sheetData>
  <mergeCells count="5">
    <mergeCell ref="A4:A5"/>
    <mergeCell ref="H4:I4"/>
    <mergeCell ref="F4:G4"/>
    <mergeCell ref="D4:E4"/>
    <mergeCell ref="B4:C4"/>
  </mergeCells>
  <phoneticPr fontId="2" type="noConversion"/>
  <pageMargins left="0.55118110236220474" right="0.35433070866141736" top="0.98425196850393704" bottom="0.98425196850393704" header="0.51181102362204722" footer="0.51181102362204722"/>
  <pageSetup paperSize="9" scale="95" orientation="landscape" horizontalDpi="180" verticalDpi="18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C2" sqref="C2"/>
    </sheetView>
  </sheetViews>
  <sheetFormatPr defaultRowHeight="16.2"/>
  <cols>
    <col min="1" max="1" width="22.44140625" customWidth="1"/>
    <col min="2" max="4" width="12.6640625" customWidth="1"/>
    <col min="5" max="5" width="35.6640625" customWidth="1"/>
  </cols>
  <sheetData>
    <row r="1" spans="1:5" ht="22.2">
      <c r="A1" s="3"/>
      <c r="B1" s="3"/>
      <c r="C1" s="7" t="s">
        <v>212</v>
      </c>
      <c r="D1" s="3"/>
      <c r="E1" s="3"/>
    </row>
    <row r="2" spans="1:5" ht="22.2">
      <c r="A2" s="3"/>
      <c r="B2" s="3"/>
      <c r="C2" s="8" t="s">
        <v>734</v>
      </c>
      <c r="D2" s="3"/>
      <c r="E2" s="3"/>
    </row>
    <row r="3" spans="1:5" ht="16.8" thickBot="1">
      <c r="A3" s="175"/>
      <c r="B3" s="173"/>
      <c r="C3" s="174" t="s">
        <v>209</v>
      </c>
      <c r="D3" s="173"/>
      <c r="E3" s="2" t="s">
        <v>733</v>
      </c>
    </row>
    <row r="4" spans="1:5" ht="16.8" thickBot="1">
      <c r="A4" s="172" t="s">
        <v>732</v>
      </c>
      <c r="B4" s="171" t="s">
        <v>731</v>
      </c>
      <c r="C4" s="171" t="s">
        <v>206</v>
      </c>
      <c r="D4" s="171" t="s">
        <v>712</v>
      </c>
      <c r="E4" s="170" t="s">
        <v>711</v>
      </c>
    </row>
    <row r="5" spans="1:5">
      <c r="A5" s="118" t="s">
        <v>730</v>
      </c>
      <c r="B5" s="185">
        <v>0</v>
      </c>
      <c r="C5" s="185">
        <v>0</v>
      </c>
      <c r="D5" s="185">
        <f t="shared" ref="D5:D18" si="0">C5-B5</f>
        <v>0</v>
      </c>
      <c r="E5" s="184"/>
    </row>
    <row r="6" spans="1:5">
      <c r="A6" s="183" t="s">
        <v>729</v>
      </c>
      <c r="B6" s="182">
        <v>244</v>
      </c>
      <c r="C6" s="182">
        <v>217</v>
      </c>
      <c r="D6" s="182">
        <f t="shared" si="0"/>
        <v>-27</v>
      </c>
      <c r="E6" s="181"/>
    </row>
    <row r="7" spans="1:5">
      <c r="A7" s="107" t="s">
        <v>728</v>
      </c>
      <c r="B7" s="180">
        <v>141</v>
      </c>
      <c r="C7" s="180">
        <v>125</v>
      </c>
      <c r="D7" s="180">
        <f t="shared" si="0"/>
        <v>-16</v>
      </c>
      <c r="E7" s="179"/>
    </row>
    <row r="8" spans="1:5">
      <c r="A8" s="107" t="s">
        <v>727</v>
      </c>
      <c r="B8" s="180">
        <v>13</v>
      </c>
      <c r="C8" s="180">
        <v>13</v>
      </c>
      <c r="D8" s="180">
        <f t="shared" si="0"/>
        <v>0</v>
      </c>
      <c r="E8" s="179"/>
    </row>
    <row r="9" spans="1:5">
      <c r="A9" s="107" t="s">
        <v>726</v>
      </c>
      <c r="B9" s="180">
        <v>18</v>
      </c>
      <c r="C9" s="180">
        <v>18</v>
      </c>
      <c r="D9" s="180">
        <f t="shared" si="0"/>
        <v>0</v>
      </c>
      <c r="E9" s="179"/>
    </row>
    <row r="10" spans="1:5">
      <c r="A10" s="107" t="s">
        <v>725</v>
      </c>
      <c r="B10" s="180">
        <v>62</v>
      </c>
      <c r="C10" s="180">
        <v>54</v>
      </c>
      <c r="D10" s="180">
        <f t="shared" si="0"/>
        <v>-8</v>
      </c>
      <c r="E10" s="179"/>
    </row>
    <row r="11" spans="1:5">
      <c r="A11" s="107" t="s">
        <v>724</v>
      </c>
      <c r="B11" s="180">
        <v>10</v>
      </c>
      <c r="C11" s="180">
        <v>7</v>
      </c>
      <c r="D11" s="180">
        <f t="shared" si="0"/>
        <v>-3</v>
      </c>
      <c r="E11" s="179"/>
    </row>
    <row r="12" spans="1:5">
      <c r="A12" s="183" t="s">
        <v>723</v>
      </c>
      <c r="B12" s="182">
        <v>686</v>
      </c>
      <c r="C12" s="182">
        <v>520</v>
      </c>
      <c r="D12" s="182">
        <f t="shared" si="0"/>
        <v>-166</v>
      </c>
      <c r="E12" s="181"/>
    </row>
    <row r="13" spans="1:5">
      <c r="A13" s="107" t="s">
        <v>722</v>
      </c>
      <c r="B13" s="180">
        <v>686</v>
      </c>
      <c r="C13" s="180">
        <v>520</v>
      </c>
      <c r="D13" s="180">
        <f t="shared" si="0"/>
        <v>-166</v>
      </c>
      <c r="E13" s="179"/>
    </row>
    <row r="14" spans="1:5">
      <c r="A14" s="183" t="s">
        <v>721</v>
      </c>
      <c r="B14" s="182">
        <v>6</v>
      </c>
      <c r="C14" s="182">
        <v>2</v>
      </c>
      <c r="D14" s="182">
        <f t="shared" si="0"/>
        <v>-4</v>
      </c>
      <c r="E14" s="181"/>
    </row>
    <row r="15" spans="1:5">
      <c r="A15" s="107" t="s">
        <v>720</v>
      </c>
      <c r="B15" s="180">
        <v>6</v>
      </c>
      <c r="C15" s="180">
        <v>2</v>
      </c>
      <c r="D15" s="180">
        <f t="shared" si="0"/>
        <v>-4</v>
      </c>
      <c r="E15" s="179"/>
    </row>
    <row r="16" spans="1:5">
      <c r="A16" s="183" t="s">
        <v>719</v>
      </c>
      <c r="B16" s="182">
        <v>250</v>
      </c>
      <c r="C16" s="182">
        <v>205</v>
      </c>
      <c r="D16" s="182">
        <f t="shared" si="0"/>
        <v>-45</v>
      </c>
      <c r="E16" s="181"/>
    </row>
    <row r="17" spans="1:5">
      <c r="A17" s="107" t="s">
        <v>718</v>
      </c>
      <c r="B17" s="180">
        <v>250</v>
      </c>
      <c r="C17" s="180">
        <v>205</v>
      </c>
      <c r="D17" s="180">
        <f t="shared" si="0"/>
        <v>-45</v>
      </c>
      <c r="E17" s="179"/>
    </row>
    <row r="18" spans="1:5" ht="16.8" thickBot="1">
      <c r="A18" s="178" t="s">
        <v>128</v>
      </c>
      <c r="B18" s="177">
        <v>1186</v>
      </c>
      <c r="C18" s="177">
        <v>944</v>
      </c>
      <c r="D18" s="177">
        <f t="shared" si="0"/>
        <v>-242</v>
      </c>
      <c r="E18" s="176"/>
    </row>
    <row r="19" spans="1:5">
      <c r="A19" s="207" t="s">
        <v>717</v>
      </c>
      <c r="B19" s="207"/>
      <c r="C19" s="207"/>
      <c r="D19" s="207"/>
      <c r="E19" s="207"/>
    </row>
  </sheetData>
  <mergeCells count="1">
    <mergeCell ref="A19:E19"/>
  </mergeCells>
  <phoneticPr fontId="2" type="noConversion"/>
  <pageMargins left="0.75" right="0.75" top="1" bottom="1" header="0.5" footer="0.5"/>
  <pageSetup paperSize="9" scale="90" orientation="portrait" horizontalDpi="180" verticalDpi="18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zoomScale="75" workbookViewId="0">
      <selection activeCell="D5" sqref="D5:D6"/>
    </sheetView>
  </sheetViews>
  <sheetFormatPr defaultRowHeight="16.2"/>
  <cols>
    <col min="1" max="1" width="30.6640625" style="31" customWidth="1"/>
    <col min="2" max="10" width="15.6640625" style="31" customWidth="1"/>
    <col min="11" max="11" width="18" style="31" bestFit="1" customWidth="1"/>
    <col min="12" max="12" width="15.6640625" style="86" customWidth="1"/>
    <col min="13" max="13" width="18" style="86" bestFit="1" customWidth="1"/>
    <col min="14" max="16384" width="8.88671875" style="30"/>
  </cols>
  <sheetData>
    <row r="1" spans="1:13" ht="22.2">
      <c r="A1" s="90"/>
      <c r="B1" s="90"/>
      <c r="C1" s="57" t="s">
        <v>355</v>
      </c>
      <c r="D1" s="90"/>
      <c r="E1" s="90"/>
      <c r="F1" s="90"/>
      <c r="G1" s="90"/>
      <c r="H1" s="90"/>
      <c r="I1" s="90"/>
      <c r="J1" s="90"/>
      <c r="K1" s="90"/>
      <c r="L1" s="89"/>
      <c r="M1" s="89"/>
    </row>
    <row r="2" spans="1:13" ht="22.2">
      <c r="A2" s="55"/>
      <c r="B2" s="55"/>
      <c r="C2" s="56" t="s">
        <v>357</v>
      </c>
      <c r="D2" s="55"/>
      <c r="E2" s="55"/>
      <c r="F2" s="55"/>
      <c r="G2" s="55"/>
      <c r="H2" s="55"/>
      <c r="I2" s="55"/>
      <c r="J2" s="55"/>
      <c r="K2" s="55"/>
      <c r="L2" s="89"/>
      <c r="M2" s="89"/>
    </row>
    <row r="3" spans="1:13" ht="16.8" thickBot="1">
      <c r="A3" s="54"/>
      <c r="B3" s="51"/>
      <c r="C3" s="53" t="s">
        <v>353</v>
      </c>
      <c r="D3" s="51"/>
      <c r="E3" s="51"/>
      <c r="F3" s="51"/>
      <c r="G3" s="51"/>
      <c r="H3" s="51"/>
      <c r="I3" s="51"/>
      <c r="J3" s="51"/>
      <c r="K3" s="50"/>
      <c r="M3" s="50" t="s">
        <v>352</v>
      </c>
    </row>
    <row r="4" spans="1:13">
      <c r="A4" s="49" t="s">
        <v>351</v>
      </c>
      <c r="B4" s="244" t="s">
        <v>356</v>
      </c>
      <c r="C4" s="244"/>
      <c r="D4" s="244"/>
      <c r="E4" s="244"/>
      <c r="F4" s="244"/>
      <c r="G4" s="244"/>
      <c r="H4" s="244"/>
      <c r="I4" s="244"/>
      <c r="J4" s="244"/>
      <c r="K4" s="244"/>
      <c r="L4" s="244"/>
      <c r="M4" s="245"/>
    </row>
    <row r="5" spans="1:13">
      <c r="A5" s="230" t="s">
        <v>349</v>
      </c>
      <c r="B5" s="239" t="s">
        <v>348</v>
      </c>
      <c r="C5" s="240" t="s">
        <v>347</v>
      </c>
      <c r="D5" s="240" t="s">
        <v>346</v>
      </c>
      <c r="E5" s="240" t="s">
        <v>345</v>
      </c>
      <c r="F5" s="240" t="s">
        <v>344</v>
      </c>
      <c r="G5" s="240" t="s">
        <v>343</v>
      </c>
      <c r="H5" s="240" t="s">
        <v>342</v>
      </c>
      <c r="I5" s="240" t="s">
        <v>341</v>
      </c>
      <c r="J5" s="240" t="s">
        <v>340</v>
      </c>
      <c r="K5" s="239" t="s">
        <v>339</v>
      </c>
      <c r="L5" s="240" t="s">
        <v>338</v>
      </c>
      <c r="M5" s="246" t="s">
        <v>337</v>
      </c>
    </row>
    <row r="6" spans="1:13" ht="16.8" thickBot="1">
      <c r="A6" s="257"/>
      <c r="B6" s="237"/>
      <c r="C6" s="237"/>
      <c r="D6" s="241"/>
      <c r="E6" s="237"/>
      <c r="F6" s="241"/>
      <c r="G6" s="237"/>
      <c r="H6" s="241"/>
      <c r="I6" s="241"/>
      <c r="J6" s="241"/>
      <c r="K6" s="237"/>
      <c r="L6" s="237"/>
      <c r="M6" s="247"/>
    </row>
    <row r="7" spans="1:13">
      <c r="A7" s="43" t="s">
        <v>336</v>
      </c>
      <c r="B7" s="91">
        <v>821289000</v>
      </c>
      <c r="C7" s="71">
        <v>0</v>
      </c>
      <c r="D7" s="71">
        <v>7279000</v>
      </c>
      <c r="E7" s="71">
        <v>0</v>
      </c>
      <c r="F7" s="71">
        <v>120682000</v>
      </c>
      <c r="G7" s="71">
        <v>59050000</v>
      </c>
      <c r="H7" s="71">
        <v>0</v>
      </c>
      <c r="I7" s="71">
        <v>95193000</v>
      </c>
      <c r="J7" s="91">
        <v>0</v>
      </c>
      <c r="K7" s="71">
        <v>1103493000</v>
      </c>
      <c r="L7" s="71">
        <v>124400000</v>
      </c>
      <c r="M7" s="70">
        <v>1227893000</v>
      </c>
    </row>
    <row r="8" spans="1:13">
      <c r="A8" s="37" t="s">
        <v>335</v>
      </c>
      <c r="B8" s="69">
        <v>681392000</v>
      </c>
      <c r="C8" s="69">
        <v>0</v>
      </c>
      <c r="D8" s="69">
        <v>464000</v>
      </c>
      <c r="E8" s="69">
        <v>0</v>
      </c>
      <c r="F8" s="69">
        <v>85436000</v>
      </c>
      <c r="G8" s="69">
        <v>47974000</v>
      </c>
      <c r="H8" s="69">
        <v>0</v>
      </c>
      <c r="I8" s="69">
        <v>70892000</v>
      </c>
      <c r="J8" s="69">
        <v>0</v>
      </c>
      <c r="K8" s="69">
        <v>886158000</v>
      </c>
      <c r="L8" s="69">
        <v>124400000</v>
      </c>
      <c r="M8" s="68">
        <v>1010558000</v>
      </c>
    </row>
    <row r="9" spans="1:13">
      <c r="A9" s="37" t="s">
        <v>331</v>
      </c>
      <c r="B9" s="69">
        <v>681392000</v>
      </c>
      <c r="C9" s="69">
        <v>0</v>
      </c>
      <c r="D9" s="69">
        <v>464000</v>
      </c>
      <c r="E9" s="69">
        <v>0</v>
      </c>
      <c r="F9" s="69">
        <v>85436000</v>
      </c>
      <c r="G9" s="69">
        <v>47974000</v>
      </c>
      <c r="H9" s="69">
        <v>0</v>
      </c>
      <c r="I9" s="69">
        <v>70892000</v>
      </c>
      <c r="J9" s="69">
        <v>0</v>
      </c>
      <c r="K9" s="69">
        <v>886158000</v>
      </c>
      <c r="L9" s="69">
        <v>0</v>
      </c>
      <c r="M9" s="68">
        <v>886158000</v>
      </c>
    </row>
    <row r="10" spans="1:13">
      <c r="A10" s="37" t="s">
        <v>330</v>
      </c>
      <c r="B10" s="69">
        <v>0</v>
      </c>
      <c r="C10" s="69">
        <v>0</v>
      </c>
      <c r="D10" s="69">
        <v>0</v>
      </c>
      <c r="E10" s="69">
        <v>0</v>
      </c>
      <c r="F10" s="69">
        <v>0</v>
      </c>
      <c r="G10" s="69">
        <v>0</v>
      </c>
      <c r="H10" s="69">
        <v>0</v>
      </c>
      <c r="I10" s="69">
        <v>0</v>
      </c>
      <c r="J10" s="69">
        <v>0</v>
      </c>
      <c r="K10" s="69">
        <v>0</v>
      </c>
      <c r="L10" s="69">
        <v>124400000</v>
      </c>
      <c r="M10" s="68">
        <v>124400000</v>
      </c>
    </row>
    <row r="11" spans="1:13">
      <c r="A11" s="37" t="s">
        <v>334</v>
      </c>
      <c r="B11" s="69">
        <v>139897000</v>
      </c>
      <c r="C11" s="69">
        <v>0</v>
      </c>
      <c r="D11" s="69">
        <v>6405000</v>
      </c>
      <c r="E11" s="69">
        <v>0</v>
      </c>
      <c r="F11" s="69">
        <v>35246000</v>
      </c>
      <c r="G11" s="69">
        <v>11076000</v>
      </c>
      <c r="H11" s="69">
        <v>0</v>
      </c>
      <c r="I11" s="69">
        <v>24301000</v>
      </c>
      <c r="J11" s="69">
        <v>0</v>
      </c>
      <c r="K11" s="69">
        <v>216925000</v>
      </c>
      <c r="L11" s="69">
        <v>0</v>
      </c>
      <c r="M11" s="68">
        <v>216925000</v>
      </c>
    </row>
    <row r="12" spans="1:13">
      <c r="A12" s="37" t="s">
        <v>331</v>
      </c>
      <c r="B12" s="69">
        <v>139897000</v>
      </c>
      <c r="C12" s="69">
        <v>0</v>
      </c>
      <c r="D12" s="69">
        <v>6405000</v>
      </c>
      <c r="E12" s="69">
        <v>0</v>
      </c>
      <c r="F12" s="69">
        <v>35246000</v>
      </c>
      <c r="G12" s="69">
        <v>11076000</v>
      </c>
      <c r="H12" s="69">
        <v>0</v>
      </c>
      <c r="I12" s="69">
        <v>24301000</v>
      </c>
      <c r="J12" s="69">
        <v>0</v>
      </c>
      <c r="K12" s="69">
        <v>216925000</v>
      </c>
      <c r="L12" s="69">
        <v>0</v>
      </c>
      <c r="M12" s="68">
        <v>216925000</v>
      </c>
    </row>
    <row r="13" spans="1:13">
      <c r="A13" s="37" t="s">
        <v>333</v>
      </c>
      <c r="B13" s="69">
        <v>0</v>
      </c>
      <c r="C13" s="69">
        <v>0</v>
      </c>
      <c r="D13" s="69">
        <v>60000</v>
      </c>
      <c r="E13" s="69">
        <v>0</v>
      </c>
      <c r="F13" s="69">
        <v>0</v>
      </c>
      <c r="G13" s="69">
        <v>0</v>
      </c>
      <c r="H13" s="69">
        <v>0</v>
      </c>
      <c r="I13" s="69">
        <v>0</v>
      </c>
      <c r="J13" s="69">
        <v>0</v>
      </c>
      <c r="K13" s="69">
        <v>60000</v>
      </c>
      <c r="L13" s="69">
        <v>0</v>
      </c>
      <c r="M13" s="68">
        <v>60000</v>
      </c>
    </row>
    <row r="14" spans="1:13">
      <c r="A14" s="37" t="s">
        <v>331</v>
      </c>
      <c r="B14" s="69">
        <v>0</v>
      </c>
      <c r="C14" s="69">
        <v>0</v>
      </c>
      <c r="D14" s="69">
        <v>60000</v>
      </c>
      <c r="E14" s="69">
        <v>0</v>
      </c>
      <c r="F14" s="69">
        <v>0</v>
      </c>
      <c r="G14" s="69">
        <v>0</v>
      </c>
      <c r="H14" s="69">
        <v>0</v>
      </c>
      <c r="I14" s="69">
        <v>0</v>
      </c>
      <c r="J14" s="69">
        <v>0</v>
      </c>
      <c r="K14" s="69">
        <v>60000</v>
      </c>
      <c r="L14" s="69">
        <v>0</v>
      </c>
      <c r="M14" s="68">
        <v>60000</v>
      </c>
    </row>
    <row r="15" spans="1:13">
      <c r="A15" s="37" t="s">
        <v>332</v>
      </c>
      <c r="B15" s="69">
        <v>0</v>
      </c>
      <c r="C15" s="69">
        <v>0</v>
      </c>
      <c r="D15" s="69">
        <v>350000</v>
      </c>
      <c r="E15" s="69">
        <v>0</v>
      </c>
      <c r="F15" s="69">
        <v>0</v>
      </c>
      <c r="G15" s="69">
        <v>0</v>
      </c>
      <c r="H15" s="69">
        <v>0</v>
      </c>
      <c r="I15" s="69">
        <v>0</v>
      </c>
      <c r="J15" s="69">
        <v>0</v>
      </c>
      <c r="K15" s="69">
        <v>350000</v>
      </c>
      <c r="L15" s="69">
        <v>0</v>
      </c>
      <c r="M15" s="68">
        <v>350000</v>
      </c>
    </row>
    <row r="16" spans="1:13">
      <c r="A16" s="37" t="s">
        <v>331</v>
      </c>
      <c r="B16" s="69">
        <v>0</v>
      </c>
      <c r="C16" s="69">
        <v>0</v>
      </c>
      <c r="D16" s="69">
        <v>350000</v>
      </c>
      <c r="E16" s="69">
        <v>0</v>
      </c>
      <c r="F16" s="69">
        <v>0</v>
      </c>
      <c r="G16" s="69">
        <v>0</v>
      </c>
      <c r="H16" s="69">
        <v>0</v>
      </c>
      <c r="I16" s="69">
        <v>0</v>
      </c>
      <c r="J16" s="69">
        <v>0</v>
      </c>
      <c r="K16" s="69">
        <v>350000</v>
      </c>
      <c r="L16" s="69">
        <v>0</v>
      </c>
      <c r="M16" s="68">
        <v>350000</v>
      </c>
    </row>
    <row r="17" spans="1:13">
      <c r="A17" s="37" t="s">
        <v>330</v>
      </c>
      <c r="B17" s="69">
        <v>0</v>
      </c>
      <c r="C17" s="69">
        <v>0</v>
      </c>
      <c r="D17" s="69">
        <v>0</v>
      </c>
      <c r="E17" s="69">
        <v>0</v>
      </c>
      <c r="F17" s="69">
        <v>0</v>
      </c>
      <c r="G17" s="69">
        <v>0</v>
      </c>
      <c r="H17" s="69">
        <v>0</v>
      </c>
      <c r="I17" s="69">
        <v>0</v>
      </c>
      <c r="J17" s="69">
        <v>0</v>
      </c>
      <c r="K17" s="69">
        <v>0</v>
      </c>
      <c r="L17" s="69">
        <v>0</v>
      </c>
      <c r="M17" s="68">
        <v>0</v>
      </c>
    </row>
    <row r="18" spans="1:13" ht="16.8" thickBot="1">
      <c r="A18" s="60" t="s">
        <v>329</v>
      </c>
      <c r="B18" s="88">
        <v>821289000</v>
      </c>
      <c r="C18" s="88">
        <v>0</v>
      </c>
      <c r="D18" s="88">
        <v>7279000</v>
      </c>
      <c r="E18" s="88">
        <v>0</v>
      </c>
      <c r="F18" s="88">
        <v>120682000</v>
      </c>
      <c r="G18" s="88">
        <v>59050000</v>
      </c>
      <c r="H18" s="88">
        <v>0</v>
      </c>
      <c r="I18" s="88">
        <v>95193000</v>
      </c>
      <c r="J18" s="88">
        <v>0</v>
      </c>
      <c r="K18" s="88">
        <v>1103493000</v>
      </c>
      <c r="L18" s="88">
        <v>124400000</v>
      </c>
      <c r="M18" s="87">
        <v>1227893000</v>
      </c>
    </row>
    <row r="19" spans="1:13" ht="22.2">
      <c r="A19" s="90"/>
      <c r="B19" s="90"/>
      <c r="C19" s="57" t="s">
        <v>355</v>
      </c>
      <c r="D19" s="90"/>
      <c r="E19" s="90"/>
      <c r="F19" s="90"/>
      <c r="G19" s="90"/>
      <c r="H19" s="90"/>
      <c r="I19" s="90"/>
      <c r="J19" s="90"/>
      <c r="K19" s="90"/>
      <c r="L19" s="89"/>
      <c r="M19" s="89"/>
    </row>
    <row r="20" spans="1:13" ht="22.2">
      <c r="A20" s="55"/>
      <c r="B20" s="55"/>
      <c r="C20" s="56" t="s">
        <v>354</v>
      </c>
      <c r="D20" s="55"/>
      <c r="E20" s="55"/>
      <c r="F20" s="55"/>
      <c r="G20" s="55"/>
      <c r="H20" s="55"/>
      <c r="I20" s="55"/>
      <c r="J20" s="55"/>
      <c r="K20" s="55"/>
      <c r="L20" s="89"/>
      <c r="M20" s="89"/>
    </row>
    <row r="21" spans="1:13" ht="16.8" thickBot="1">
      <c r="A21" s="54"/>
      <c r="B21" s="51"/>
      <c r="C21" s="53" t="s">
        <v>353</v>
      </c>
      <c r="D21" s="51"/>
      <c r="E21" s="51"/>
      <c r="F21" s="51"/>
      <c r="G21" s="51"/>
      <c r="H21" s="51"/>
      <c r="I21" s="51"/>
      <c r="J21" s="51"/>
      <c r="K21" s="50"/>
      <c r="M21" s="50" t="s">
        <v>352</v>
      </c>
    </row>
    <row r="22" spans="1:13">
      <c r="A22" s="49" t="s">
        <v>351</v>
      </c>
      <c r="B22" s="244" t="s">
        <v>350</v>
      </c>
      <c r="C22" s="244"/>
      <c r="D22" s="244"/>
      <c r="E22" s="244"/>
      <c r="F22" s="244"/>
      <c r="G22" s="244"/>
      <c r="H22" s="244"/>
      <c r="I22" s="244"/>
      <c r="J22" s="244"/>
      <c r="K22" s="244"/>
      <c r="L22" s="244"/>
      <c r="M22" s="245"/>
    </row>
    <row r="23" spans="1:13">
      <c r="A23" s="230" t="s">
        <v>349</v>
      </c>
      <c r="B23" s="239" t="s">
        <v>348</v>
      </c>
      <c r="C23" s="240" t="s">
        <v>347</v>
      </c>
      <c r="D23" s="240" t="s">
        <v>346</v>
      </c>
      <c r="E23" s="240" t="s">
        <v>345</v>
      </c>
      <c r="F23" s="240" t="s">
        <v>344</v>
      </c>
      <c r="G23" s="240" t="s">
        <v>343</v>
      </c>
      <c r="H23" s="240" t="s">
        <v>342</v>
      </c>
      <c r="I23" s="240" t="s">
        <v>341</v>
      </c>
      <c r="J23" s="240" t="s">
        <v>340</v>
      </c>
      <c r="K23" s="239" t="s">
        <v>339</v>
      </c>
      <c r="L23" s="240" t="s">
        <v>338</v>
      </c>
      <c r="M23" s="246" t="s">
        <v>337</v>
      </c>
    </row>
    <row r="24" spans="1:13" ht="16.8" thickBot="1">
      <c r="A24" s="257"/>
      <c r="B24" s="237"/>
      <c r="C24" s="237"/>
      <c r="D24" s="241"/>
      <c r="E24" s="237"/>
      <c r="F24" s="241"/>
      <c r="G24" s="237"/>
      <c r="H24" s="241"/>
      <c r="I24" s="241"/>
      <c r="J24" s="241"/>
      <c r="K24" s="237"/>
      <c r="L24" s="237"/>
      <c r="M24" s="247"/>
    </row>
    <row r="25" spans="1:13">
      <c r="A25" s="43" t="s">
        <v>336</v>
      </c>
      <c r="B25" s="71">
        <v>783748002</v>
      </c>
      <c r="C25" s="71">
        <v>0</v>
      </c>
      <c r="D25" s="71">
        <v>6367113</v>
      </c>
      <c r="E25" s="71">
        <v>0</v>
      </c>
      <c r="F25" s="71">
        <v>110593357</v>
      </c>
      <c r="G25" s="71">
        <v>61854820</v>
      </c>
      <c r="H25" s="71">
        <v>0</v>
      </c>
      <c r="I25" s="71">
        <v>87426343</v>
      </c>
      <c r="J25" s="71">
        <v>0</v>
      </c>
      <c r="K25" s="71">
        <v>1049989635</v>
      </c>
      <c r="L25" s="71">
        <v>121903079</v>
      </c>
      <c r="M25" s="70">
        <v>1171892714</v>
      </c>
    </row>
    <row r="26" spans="1:13">
      <c r="A26" s="37" t="s">
        <v>335</v>
      </c>
      <c r="B26" s="69">
        <v>656746013</v>
      </c>
      <c r="C26" s="69">
        <v>0</v>
      </c>
      <c r="D26" s="69">
        <v>158515</v>
      </c>
      <c r="E26" s="69">
        <v>0</v>
      </c>
      <c r="F26" s="69">
        <v>78331294</v>
      </c>
      <c r="G26" s="69">
        <v>46282064</v>
      </c>
      <c r="H26" s="69">
        <v>0</v>
      </c>
      <c r="I26" s="69">
        <v>69219529</v>
      </c>
      <c r="J26" s="69">
        <v>0</v>
      </c>
      <c r="K26" s="69">
        <v>850737415</v>
      </c>
      <c r="L26" s="69">
        <v>121860679</v>
      </c>
      <c r="M26" s="68">
        <v>972598094</v>
      </c>
    </row>
    <row r="27" spans="1:13">
      <c r="A27" s="37" t="s">
        <v>331</v>
      </c>
      <c r="B27" s="69">
        <v>656746013</v>
      </c>
      <c r="C27" s="69">
        <v>0</v>
      </c>
      <c r="D27" s="69">
        <v>158515</v>
      </c>
      <c r="E27" s="69">
        <v>0</v>
      </c>
      <c r="F27" s="69">
        <v>78331294</v>
      </c>
      <c r="G27" s="69">
        <v>46282064</v>
      </c>
      <c r="H27" s="69">
        <v>0</v>
      </c>
      <c r="I27" s="69">
        <v>69219529</v>
      </c>
      <c r="J27" s="69">
        <v>0</v>
      </c>
      <c r="K27" s="69">
        <v>850737415</v>
      </c>
      <c r="L27" s="69">
        <v>0</v>
      </c>
      <c r="M27" s="68">
        <v>850737415</v>
      </c>
    </row>
    <row r="28" spans="1:13">
      <c r="A28" s="37" t="s">
        <v>330</v>
      </c>
      <c r="B28" s="69">
        <v>0</v>
      </c>
      <c r="C28" s="69">
        <v>0</v>
      </c>
      <c r="D28" s="69">
        <v>0</v>
      </c>
      <c r="E28" s="69">
        <v>0</v>
      </c>
      <c r="F28" s="69">
        <v>0</v>
      </c>
      <c r="G28" s="69">
        <v>0</v>
      </c>
      <c r="H28" s="69">
        <v>0</v>
      </c>
      <c r="I28" s="69">
        <v>0</v>
      </c>
      <c r="J28" s="69">
        <v>0</v>
      </c>
      <c r="K28" s="69">
        <v>0</v>
      </c>
      <c r="L28" s="69">
        <v>121860679</v>
      </c>
      <c r="M28" s="68">
        <v>121860679</v>
      </c>
    </row>
    <row r="29" spans="1:13">
      <c r="A29" s="37" t="s">
        <v>334</v>
      </c>
      <c r="B29" s="69">
        <v>127001989</v>
      </c>
      <c r="C29" s="69">
        <v>0</v>
      </c>
      <c r="D29" s="69">
        <v>5962703</v>
      </c>
      <c r="E29" s="69">
        <v>0</v>
      </c>
      <c r="F29" s="69">
        <v>32262063</v>
      </c>
      <c r="G29" s="69">
        <v>15572756</v>
      </c>
      <c r="H29" s="69">
        <v>0</v>
      </c>
      <c r="I29" s="69">
        <v>18185756</v>
      </c>
      <c r="J29" s="69">
        <v>0</v>
      </c>
      <c r="K29" s="69">
        <v>198985267</v>
      </c>
      <c r="L29" s="69">
        <v>0</v>
      </c>
      <c r="M29" s="68">
        <v>198985267</v>
      </c>
    </row>
    <row r="30" spans="1:13">
      <c r="A30" s="37" t="s">
        <v>331</v>
      </c>
      <c r="B30" s="69">
        <v>127001989</v>
      </c>
      <c r="C30" s="69">
        <v>0</v>
      </c>
      <c r="D30" s="69">
        <v>5962703</v>
      </c>
      <c r="E30" s="69">
        <v>0</v>
      </c>
      <c r="F30" s="69">
        <v>32262063</v>
      </c>
      <c r="G30" s="69">
        <v>15572756</v>
      </c>
      <c r="H30" s="69">
        <v>0</v>
      </c>
      <c r="I30" s="69">
        <v>18185756</v>
      </c>
      <c r="J30" s="69">
        <v>0</v>
      </c>
      <c r="K30" s="69">
        <v>198985267</v>
      </c>
      <c r="L30" s="69">
        <v>0</v>
      </c>
      <c r="M30" s="68">
        <v>198985267</v>
      </c>
    </row>
    <row r="31" spans="1:13">
      <c r="A31" s="37" t="s">
        <v>333</v>
      </c>
      <c r="B31" s="69">
        <v>0</v>
      </c>
      <c r="C31" s="69">
        <v>0</v>
      </c>
      <c r="D31" s="69">
        <v>0</v>
      </c>
      <c r="E31" s="69">
        <v>0</v>
      </c>
      <c r="F31" s="69">
        <v>0</v>
      </c>
      <c r="G31" s="69">
        <v>0</v>
      </c>
      <c r="H31" s="69">
        <v>0</v>
      </c>
      <c r="I31" s="69">
        <v>0</v>
      </c>
      <c r="J31" s="69">
        <v>0</v>
      </c>
      <c r="K31" s="69">
        <v>0</v>
      </c>
      <c r="L31" s="69">
        <v>0</v>
      </c>
      <c r="M31" s="68">
        <v>0</v>
      </c>
    </row>
    <row r="32" spans="1:13">
      <c r="A32" s="37" t="s">
        <v>331</v>
      </c>
      <c r="B32" s="69">
        <v>0</v>
      </c>
      <c r="C32" s="69">
        <v>0</v>
      </c>
      <c r="D32" s="69">
        <v>0</v>
      </c>
      <c r="E32" s="69">
        <v>0</v>
      </c>
      <c r="F32" s="69">
        <v>0</v>
      </c>
      <c r="G32" s="69">
        <v>0</v>
      </c>
      <c r="H32" s="69">
        <v>0</v>
      </c>
      <c r="I32" s="69">
        <v>0</v>
      </c>
      <c r="J32" s="69">
        <v>0</v>
      </c>
      <c r="K32" s="69">
        <v>0</v>
      </c>
      <c r="L32" s="69">
        <v>0</v>
      </c>
      <c r="M32" s="68">
        <v>0</v>
      </c>
    </row>
    <row r="33" spans="1:13">
      <c r="A33" s="37" t="s">
        <v>332</v>
      </c>
      <c r="B33" s="69">
        <v>0</v>
      </c>
      <c r="C33" s="69">
        <v>0</v>
      </c>
      <c r="D33" s="69">
        <v>245895</v>
      </c>
      <c r="E33" s="69">
        <v>0</v>
      </c>
      <c r="F33" s="69">
        <v>0</v>
      </c>
      <c r="G33" s="69">
        <v>0</v>
      </c>
      <c r="H33" s="69">
        <v>0</v>
      </c>
      <c r="I33" s="69">
        <v>21058</v>
      </c>
      <c r="J33" s="69">
        <v>0</v>
      </c>
      <c r="K33" s="69">
        <v>266953</v>
      </c>
      <c r="L33" s="69">
        <v>42400</v>
      </c>
      <c r="M33" s="68">
        <v>309353</v>
      </c>
    </row>
    <row r="34" spans="1:13">
      <c r="A34" s="37" t="s">
        <v>331</v>
      </c>
      <c r="B34" s="69">
        <v>0</v>
      </c>
      <c r="C34" s="69">
        <v>0</v>
      </c>
      <c r="D34" s="69">
        <v>245895</v>
      </c>
      <c r="E34" s="69">
        <v>0</v>
      </c>
      <c r="F34" s="69">
        <v>0</v>
      </c>
      <c r="G34" s="69">
        <v>0</v>
      </c>
      <c r="H34" s="69">
        <v>0</v>
      </c>
      <c r="I34" s="69">
        <v>21058</v>
      </c>
      <c r="J34" s="69">
        <v>0</v>
      </c>
      <c r="K34" s="69">
        <v>266953</v>
      </c>
      <c r="L34" s="69">
        <v>0</v>
      </c>
      <c r="M34" s="68">
        <v>266953</v>
      </c>
    </row>
    <row r="35" spans="1:13">
      <c r="A35" s="37" t="s">
        <v>330</v>
      </c>
      <c r="B35" s="69">
        <v>0</v>
      </c>
      <c r="C35" s="69">
        <v>0</v>
      </c>
      <c r="D35" s="69">
        <v>0</v>
      </c>
      <c r="E35" s="69">
        <v>0</v>
      </c>
      <c r="F35" s="69">
        <v>0</v>
      </c>
      <c r="G35" s="69">
        <v>0</v>
      </c>
      <c r="H35" s="69">
        <v>0</v>
      </c>
      <c r="I35" s="69">
        <v>0</v>
      </c>
      <c r="J35" s="69">
        <v>0</v>
      </c>
      <c r="K35" s="69">
        <v>0</v>
      </c>
      <c r="L35" s="69">
        <v>42400</v>
      </c>
      <c r="M35" s="68">
        <v>42400</v>
      </c>
    </row>
    <row r="36" spans="1:13" ht="16.8" thickBot="1">
      <c r="A36" s="60" t="s">
        <v>329</v>
      </c>
      <c r="B36" s="88">
        <v>783748002</v>
      </c>
      <c r="C36" s="88">
        <v>0</v>
      </c>
      <c r="D36" s="88">
        <v>6367113</v>
      </c>
      <c r="E36" s="88">
        <v>0</v>
      </c>
      <c r="F36" s="88">
        <v>110593357</v>
      </c>
      <c r="G36" s="88">
        <v>61854820</v>
      </c>
      <c r="H36" s="88">
        <v>0</v>
      </c>
      <c r="I36" s="88">
        <v>87426343</v>
      </c>
      <c r="J36" s="88">
        <v>0</v>
      </c>
      <c r="K36" s="88">
        <v>1049989635</v>
      </c>
      <c r="L36" s="88">
        <v>121903079</v>
      </c>
      <c r="M36" s="87">
        <v>1171892714</v>
      </c>
    </row>
    <row r="37" spans="1:13">
      <c r="A37" s="258" t="s">
        <v>328</v>
      </c>
      <c r="B37" s="258"/>
      <c r="C37" s="258"/>
      <c r="D37" s="258"/>
      <c r="E37" s="258"/>
      <c r="F37" s="258"/>
    </row>
  </sheetData>
  <mergeCells count="29">
    <mergeCell ref="K23:K24"/>
    <mergeCell ref="L23:L24"/>
    <mergeCell ref="M23:M24"/>
    <mergeCell ref="A37:F37"/>
    <mergeCell ref="B22:M22"/>
    <mergeCell ref="A23:A24"/>
    <mergeCell ref="B23:B24"/>
    <mergeCell ref="C23:C24"/>
    <mergeCell ref="D23:D24"/>
    <mergeCell ref="E23:E24"/>
    <mergeCell ref="F23:F24"/>
    <mergeCell ref="G23:G24"/>
    <mergeCell ref="H23:H24"/>
    <mergeCell ref="I23:I24"/>
    <mergeCell ref="L5:L6"/>
    <mergeCell ref="I5:I6"/>
    <mergeCell ref="J5:J6"/>
    <mergeCell ref="K5:K6"/>
    <mergeCell ref="J23:J24"/>
    <mergeCell ref="M5:M6"/>
    <mergeCell ref="A5:A6"/>
    <mergeCell ref="B4:M4"/>
    <mergeCell ref="B5:B6"/>
    <mergeCell ref="C5:C6"/>
    <mergeCell ref="D5:D6"/>
    <mergeCell ref="E5:E6"/>
    <mergeCell ref="F5:F6"/>
    <mergeCell ref="G5:G6"/>
    <mergeCell ref="H5:H6"/>
  </mergeCells>
  <phoneticPr fontId="2" type="noConversion"/>
  <pageMargins left="0.75" right="0.75" top="1" bottom="1" header="0.5" footer="0.5"/>
  <pageSetup paperSize="9" scale="75" orientation="portrait" horizontalDpi="180" verticalDpi="180" r:id="rId1"/>
  <headerFooter alignWithMargins="0"/>
  <rowBreaks count="1" manualBreakCount="1">
    <brk id="18"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75" workbookViewId="0">
      <selection activeCell="B5" sqref="B5"/>
    </sheetView>
  </sheetViews>
  <sheetFormatPr defaultRowHeight="16.2"/>
  <cols>
    <col min="1" max="1" width="21.44140625" style="31" customWidth="1"/>
    <col min="2" max="4" width="22" style="31" bestFit="1" customWidth="1"/>
    <col min="5" max="5" width="25.77734375" style="31" customWidth="1"/>
    <col min="6" max="7" width="22" style="31" bestFit="1" customWidth="1"/>
    <col min="8" max="8" width="19.33203125" style="31" bestFit="1" customWidth="1"/>
    <col min="9" max="9" width="9.33203125" style="31" customWidth="1"/>
    <col min="10" max="16384" width="8.88671875" style="30"/>
  </cols>
  <sheetData>
    <row r="1" spans="1:9" ht="22.2">
      <c r="A1" s="55"/>
      <c r="B1" s="55"/>
      <c r="D1" s="57"/>
      <c r="E1" s="57" t="s">
        <v>190</v>
      </c>
      <c r="F1" s="57"/>
      <c r="G1" s="57"/>
      <c r="H1" s="55"/>
      <c r="I1" s="55"/>
    </row>
    <row r="2" spans="1:9" ht="22.2">
      <c r="A2" s="55"/>
      <c r="B2" s="55"/>
      <c r="D2" s="56"/>
      <c r="E2" s="56" t="s">
        <v>189</v>
      </c>
      <c r="F2" s="56"/>
      <c r="G2" s="56"/>
      <c r="H2" s="55"/>
      <c r="I2" s="55"/>
    </row>
    <row r="3" spans="1:9" ht="16.8" thickBot="1">
      <c r="A3" s="54"/>
      <c r="B3" s="51"/>
      <c r="D3" s="52"/>
      <c r="E3" s="53" t="s">
        <v>188</v>
      </c>
      <c r="F3" s="52"/>
      <c r="G3" s="52"/>
      <c r="H3" s="51"/>
      <c r="I3" s="50" t="s">
        <v>187</v>
      </c>
    </row>
    <row r="4" spans="1:9">
      <c r="A4" s="228" t="s">
        <v>186</v>
      </c>
      <c r="B4" s="261" t="s">
        <v>185</v>
      </c>
      <c r="C4" s="262"/>
      <c r="D4" s="263"/>
      <c r="E4" s="261" t="s">
        <v>184</v>
      </c>
      <c r="F4" s="262"/>
      <c r="G4" s="263"/>
      <c r="H4" s="259" t="s">
        <v>183</v>
      </c>
      <c r="I4" s="260"/>
    </row>
    <row r="5" spans="1:9" ht="59.25" customHeight="1" thickBot="1">
      <c r="A5" s="230"/>
      <c r="B5" s="47" t="s">
        <v>182</v>
      </c>
      <c r="C5" s="47" t="s">
        <v>181</v>
      </c>
      <c r="D5" s="46" t="s">
        <v>180</v>
      </c>
      <c r="E5" s="48" t="s">
        <v>182</v>
      </c>
      <c r="F5" s="47" t="s">
        <v>181</v>
      </c>
      <c r="G5" s="46" t="s">
        <v>180</v>
      </c>
      <c r="H5" s="45" t="s">
        <v>179</v>
      </c>
      <c r="I5" s="65" t="s">
        <v>178</v>
      </c>
    </row>
    <row r="6" spans="1:9">
      <c r="A6" s="64" t="s">
        <v>177</v>
      </c>
      <c r="B6" s="63">
        <v>1027129000</v>
      </c>
      <c r="C6" s="63">
        <v>200764000</v>
      </c>
      <c r="D6" s="63">
        <v>1227893000</v>
      </c>
      <c r="E6" s="63">
        <v>1026050455</v>
      </c>
      <c r="F6" s="63">
        <v>145842259</v>
      </c>
      <c r="G6" s="63">
        <v>1171892714</v>
      </c>
      <c r="H6" s="63">
        <f t="shared" ref="H6:H37" si="0">G6-D6</f>
        <v>-56000286</v>
      </c>
      <c r="I6" s="62">
        <f t="shared" ref="I6:I37" si="1">IF(D6=0,"",ROUND(H6*100/D6,2))</f>
        <v>-4.5599999999999996</v>
      </c>
    </row>
    <row r="7" spans="1:9">
      <c r="A7" s="37" t="s">
        <v>176</v>
      </c>
      <c r="B7" s="36">
        <v>805289000</v>
      </c>
      <c r="C7" s="36">
        <v>16000000</v>
      </c>
      <c r="D7" s="36">
        <v>821289000</v>
      </c>
      <c r="E7" s="36">
        <v>763716513</v>
      </c>
      <c r="F7" s="36">
        <v>20031489</v>
      </c>
      <c r="G7" s="36">
        <v>783748002</v>
      </c>
      <c r="H7" s="36">
        <f t="shared" si="0"/>
        <v>-37540998</v>
      </c>
      <c r="I7" s="61">
        <f t="shared" si="1"/>
        <v>-4.57</v>
      </c>
    </row>
    <row r="8" spans="1:9" ht="32.4">
      <c r="A8" s="37" t="s">
        <v>175</v>
      </c>
      <c r="B8" s="36">
        <v>0</v>
      </c>
      <c r="C8" s="36">
        <v>124400000</v>
      </c>
      <c r="D8" s="36">
        <v>124400000</v>
      </c>
      <c r="E8" s="36">
        <v>901600</v>
      </c>
      <c r="F8" s="36">
        <v>121001479</v>
      </c>
      <c r="G8" s="36">
        <v>121903079</v>
      </c>
      <c r="H8" s="36">
        <f t="shared" si="0"/>
        <v>-2496921</v>
      </c>
      <c r="I8" s="61">
        <f t="shared" si="1"/>
        <v>-2.0099999999999998</v>
      </c>
    </row>
    <row r="9" spans="1:9">
      <c r="A9" s="37" t="s">
        <v>174</v>
      </c>
      <c r="B9" s="36">
        <v>6829000</v>
      </c>
      <c r="C9" s="36">
        <v>450000</v>
      </c>
      <c r="D9" s="36">
        <v>7279000</v>
      </c>
      <c r="E9" s="36">
        <v>6121218</v>
      </c>
      <c r="F9" s="36">
        <v>245895</v>
      </c>
      <c r="G9" s="36">
        <v>6367113</v>
      </c>
      <c r="H9" s="36">
        <f t="shared" si="0"/>
        <v>-911887</v>
      </c>
      <c r="I9" s="61">
        <f t="shared" si="1"/>
        <v>-12.53</v>
      </c>
    </row>
    <row r="10" spans="1:9">
      <c r="A10" s="37" t="s">
        <v>173</v>
      </c>
      <c r="B10" s="36">
        <v>63918000</v>
      </c>
      <c r="C10" s="36">
        <v>56764000</v>
      </c>
      <c r="D10" s="36">
        <v>120682000</v>
      </c>
      <c r="E10" s="36">
        <v>110593357</v>
      </c>
      <c r="F10" s="36">
        <v>0</v>
      </c>
      <c r="G10" s="36">
        <v>110593357</v>
      </c>
      <c r="H10" s="36">
        <f t="shared" si="0"/>
        <v>-10088643</v>
      </c>
      <c r="I10" s="61">
        <f t="shared" si="1"/>
        <v>-8.36</v>
      </c>
    </row>
    <row r="11" spans="1:9">
      <c r="A11" s="37" t="s">
        <v>172</v>
      </c>
      <c r="B11" s="36">
        <v>59050000</v>
      </c>
      <c r="C11" s="36">
        <v>0</v>
      </c>
      <c r="D11" s="36">
        <v>59050000</v>
      </c>
      <c r="E11" s="36">
        <v>61854820</v>
      </c>
      <c r="F11" s="36">
        <v>0</v>
      </c>
      <c r="G11" s="36">
        <v>61854820</v>
      </c>
      <c r="H11" s="36">
        <f t="shared" si="0"/>
        <v>2804820</v>
      </c>
      <c r="I11" s="61">
        <f t="shared" si="1"/>
        <v>4.75</v>
      </c>
    </row>
    <row r="12" spans="1:9">
      <c r="A12" s="37" t="s">
        <v>171</v>
      </c>
      <c r="B12" s="36">
        <v>92043000</v>
      </c>
      <c r="C12" s="36">
        <v>3150000</v>
      </c>
      <c r="D12" s="36">
        <v>95193000</v>
      </c>
      <c r="E12" s="36">
        <v>82862947</v>
      </c>
      <c r="F12" s="36">
        <v>4563396</v>
      </c>
      <c r="G12" s="36">
        <v>87426343</v>
      </c>
      <c r="H12" s="36">
        <f t="shared" si="0"/>
        <v>-7766657</v>
      </c>
      <c r="I12" s="61">
        <f t="shared" si="1"/>
        <v>-8.16</v>
      </c>
    </row>
    <row r="13" spans="1:9">
      <c r="A13" s="37" t="s">
        <v>170</v>
      </c>
      <c r="B13" s="36">
        <v>70735000</v>
      </c>
      <c r="C13" s="36">
        <v>647974000</v>
      </c>
      <c r="D13" s="36">
        <v>718709000</v>
      </c>
      <c r="E13" s="36">
        <v>57468256</v>
      </c>
      <c r="F13" s="36">
        <v>651788008</v>
      </c>
      <c r="G13" s="36">
        <v>709256264</v>
      </c>
      <c r="H13" s="36">
        <f t="shared" si="0"/>
        <v>-9452736</v>
      </c>
      <c r="I13" s="61">
        <f t="shared" si="1"/>
        <v>-1.32</v>
      </c>
    </row>
    <row r="14" spans="1:9">
      <c r="A14" s="37" t="s">
        <v>169</v>
      </c>
      <c r="B14" s="36">
        <v>476000</v>
      </c>
      <c r="C14" s="36">
        <v>92083000</v>
      </c>
      <c r="D14" s="36">
        <v>92559000</v>
      </c>
      <c r="E14" s="36">
        <v>0</v>
      </c>
      <c r="F14" s="36">
        <v>76461269</v>
      </c>
      <c r="G14" s="36">
        <v>76461269</v>
      </c>
      <c r="H14" s="36">
        <f t="shared" si="0"/>
        <v>-16097731</v>
      </c>
      <c r="I14" s="61">
        <f t="shared" si="1"/>
        <v>-17.39</v>
      </c>
    </row>
    <row r="15" spans="1:9">
      <c r="A15" s="37" t="s">
        <v>168</v>
      </c>
      <c r="B15" s="36">
        <v>1286000</v>
      </c>
      <c r="C15" s="36">
        <v>4782000</v>
      </c>
      <c r="D15" s="36">
        <v>6068000</v>
      </c>
      <c r="E15" s="36">
        <v>181753</v>
      </c>
      <c r="F15" s="36">
        <v>5184178</v>
      </c>
      <c r="G15" s="36">
        <v>5365931</v>
      </c>
      <c r="H15" s="36">
        <f t="shared" si="0"/>
        <v>-702069</v>
      </c>
      <c r="I15" s="61">
        <f t="shared" si="1"/>
        <v>-11.57</v>
      </c>
    </row>
    <row r="16" spans="1:9">
      <c r="A16" s="37" t="s">
        <v>167</v>
      </c>
      <c r="B16" s="36">
        <v>7208000</v>
      </c>
      <c r="C16" s="36">
        <v>84592000</v>
      </c>
      <c r="D16" s="36">
        <v>91800000</v>
      </c>
      <c r="E16" s="36">
        <v>8965408</v>
      </c>
      <c r="F16" s="36">
        <v>77225625</v>
      </c>
      <c r="G16" s="36">
        <v>86191033</v>
      </c>
      <c r="H16" s="36">
        <f t="shared" si="0"/>
        <v>-5608967</v>
      </c>
      <c r="I16" s="61">
        <f t="shared" si="1"/>
        <v>-6.11</v>
      </c>
    </row>
    <row r="17" spans="1:9">
      <c r="A17" s="37" t="s">
        <v>166</v>
      </c>
      <c r="B17" s="36">
        <v>7410000</v>
      </c>
      <c r="C17" s="36">
        <v>12520000</v>
      </c>
      <c r="D17" s="36">
        <v>19930000</v>
      </c>
      <c r="E17" s="36">
        <v>3509922</v>
      </c>
      <c r="F17" s="36">
        <v>14751724</v>
      </c>
      <c r="G17" s="36">
        <v>18261646</v>
      </c>
      <c r="H17" s="36">
        <f t="shared" si="0"/>
        <v>-1668354</v>
      </c>
      <c r="I17" s="61">
        <f t="shared" si="1"/>
        <v>-8.3699999999999992</v>
      </c>
    </row>
    <row r="18" spans="1:9">
      <c r="A18" s="37" t="s">
        <v>165</v>
      </c>
      <c r="B18" s="36">
        <v>500000</v>
      </c>
      <c r="C18" s="36">
        <v>49246000</v>
      </c>
      <c r="D18" s="36">
        <v>49746000</v>
      </c>
      <c r="E18" s="36">
        <v>1807982</v>
      </c>
      <c r="F18" s="36">
        <v>59381667</v>
      </c>
      <c r="G18" s="36">
        <v>61189649</v>
      </c>
      <c r="H18" s="36">
        <f t="shared" si="0"/>
        <v>11443649</v>
      </c>
      <c r="I18" s="61">
        <f t="shared" si="1"/>
        <v>23</v>
      </c>
    </row>
    <row r="19" spans="1:9">
      <c r="A19" s="37" t="s">
        <v>164</v>
      </c>
      <c r="B19" s="36">
        <v>0</v>
      </c>
      <c r="C19" s="36">
        <v>2800000</v>
      </c>
      <c r="D19" s="36">
        <v>2800000</v>
      </c>
      <c r="E19" s="36">
        <v>402184</v>
      </c>
      <c r="F19" s="36">
        <v>2479029</v>
      </c>
      <c r="G19" s="36">
        <v>2881213</v>
      </c>
      <c r="H19" s="36">
        <f t="shared" si="0"/>
        <v>81213</v>
      </c>
      <c r="I19" s="61">
        <f t="shared" si="1"/>
        <v>2.9</v>
      </c>
    </row>
    <row r="20" spans="1:9">
      <c r="A20" s="37" t="s">
        <v>163</v>
      </c>
      <c r="B20" s="36">
        <v>44422000</v>
      </c>
      <c r="C20" s="36">
        <v>330252000</v>
      </c>
      <c r="D20" s="36">
        <v>374674000</v>
      </c>
      <c r="E20" s="36">
        <v>30788928</v>
      </c>
      <c r="F20" s="36">
        <v>338295326</v>
      </c>
      <c r="G20" s="36">
        <v>369084254</v>
      </c>
      <c r="H20" s="36">
        <f t="shared" si="0"/>
        <v>-5589746</v>
      </c>
      <c r="I20" s="61">
        <f t="shared" si="1"/>
        <v>-1.49</v>
      </c>
    </row>
    <row r="21" spans="1:9">
      <c r="A21" s="37" t="s">
        <v>162</v>
      </c>
      <c r="B21" s="36">
        <v>9433000</v>
      </c>
      <c r="C21" s="36">
        <v>70812000</v>
      </c>
      <c r="D21" s="36">
        <v>80245000</v>
      </c>
      <c r="E21" s="36">
        <v>11812079</v>
      </c>
      <c r="F21" s="36">
        <v>77189277</v>
      </c>
      <c r="G21" s="36">
        <v>89001356</v>
      </c>
      <c r="H21" s="36">
        <f t="shared" si="0"/>
        <v>8756356</v>
      </c>
      <c r="I21" s="61">
        <f t="shared" si="1"/>
        <v>10.91</v>
      </c>
    </row>
    <row r="22" spans="1:9">
      <c r="A22" s="37" t="s">
        <v>103</v>
      </c>
      <c r="B22" s="36">
        <v>0</v>
      </c>
      <c r="C22" s="36">
        <v>887000</v>
      </c>
      <c r="D22" s="36">
        <v>887000</v>
      </c>
      <c r="E22" s="36">
        <v>0</v>
      </c>
      <c r="F22" s="36">
        <v>819913</v>
      </c>
      <c r="G22" s="36">
        <v>819913</v>
      </c>
      <c r="H22" s="36">
        <f t="shared" si="0"/>
        <v>-67087</v>
      </c>
      <c r="I22" s="61">
        <f t="shared" si="1"/>
        <v>-7.56</v>
      </c>
    </row>
    <row r="23" spans="1:9">
      <c r="A23" s="37" t="s">
        <v>161</v>
      </c>
      <c r="B23" s="36">
        <v>12030000</v>
      </c>
      <c r="C23" s="36">
        <v>89240000</v>
      </c>
      <c r="D23" s="36">
        <v>101270000</v>
      </c>
      <c r="E23" s="36">
        <v>19173881</v>
      </c>
      <c r="F23" s="36">
        <v>125253299</v>
      </c>
      <c r="G23" s="36">
        <v>144427180</v>
      </c>
      <c r="H23" s="36">
        <f t="shared" si="0"/>
        <v>43157180</v>
      </c>
      <c r="I23" s="61">
        <f t="shared" si="1"/>
        <v>42.62</v>
      </c>
    </row>
    <row r="24" spans="1:9">
      <c r="A24" s="37" t="s">
        <v>160</v>
      </c>
      <c r="B24" s="36">
        <v>0</v>
      </c>
      <c r="C24" s="36">
        <v>1730000</v>
      </c>
      <c r="D24" s="36">
        <v>1730000</v>
      </c>
      <c r="E24" s="36">
        <v>3000</v>
      </c>
      <c r="F24" s="36">
        <v>1262315</v>
      </c>
      <c r="G24" s="36">
        <v>1265315</v>
      </c>
      <c r="H24" s="36">
        <f t="shared" si="0"/>
        <v>-464685</v>
      </c>
      <c r="I24" s="61">
        <f t="shared" si="1"/>
        <v>-26.86</v>
      </c>
    </row>
    <row r="25" spans="1:9">
      <c r="A25" s="37" t="s">
        <v>159</v>
      </c>
      <c r="B25" s="36">
        <v>12030000</v>
      </c>
      <c r="C25" s="36">
        <v>87510000</v>
      </c>
      <c r="D25" s="36">
        <v>99540000</v>
      </c>
      <c r="E25" s="36">
        <v>19170881</v>
      </c>
      <c r="F25" s="36">
        <v>123990984</v>
      </c>
      <c r="G25" s="36">
        <v>143161865</v>
      </c>
      <c r="H25" s="36">
        <f t="shared" si="0"/>
        <v>43621865</v>
      </c>
      <c r="I25" s="61">
        <f t="shared" si="1"/>
        <v>43.82</v>
      </c>
    </row>
    <row r="26" spans="1:9">
      <c r="A26" s="37" t="s">
        <v>158</v>
      </c>
      <c r="B26" s="36">
        <v>2550000</v>
      </c>
      <c r="C26" s="36">
        <v>31234000</v>
      </c>
      <c r="D26" s="36">
        <v>33784000</v>
      </c>
      <c r="E26" s="36">
        <v>5574789</v>
      </c>
      <c r="F26" s="36">
        <v>46546953</v>
      </c>
      <c r="G26" s="36">
        <v>52121742</v>
      </c>
      <c r="H26" s="36">
        <f t="shared" si="0"/>
        <v>18337742</v>
      </c>
      <c r="I26" s="61">
        <f t="shared" si="1"/>
        <v>54.28</v>
      </c>
    </row>
    <row r="27" spans="1:9">
      <c r="A27" s="37" t="s">
        <v>157</v>
      </c>
      <c r="B27" s="36">
        <v>0</v>
      </c>
      <c r="C27" s="36">
        <v>715000</v>
      </c>
      <c r="D27" s="36">
        <v>715000</v>
      </c>
      <c r="E27" s="36">
        <v>122065</v>
      </c>
      <c r="F27" s="36">
        <v>661637</v>
      </c>
      <c r="G27" s="36">
        <v>783702</v>
      </c>
      <c r="H27" s="36">
        <f t="shared" si="0"/>
        <v>68702</v>
      </c>
      <c r="I27" s="61">
        <f t="shared" si="1"/>
        <v>9.61</v>
      </c>
    </row>
    <row r="28" spans="1:9">
      <c r="A28" s="37" t="s">
        <v>156</v>
      </c>
      <c r="B28" s="36">
        <v>0</v>
      </c>
      <c r="C28" s="36">
        <v>3800000</v>
      </c>
      <c r="D28" s="36">
        <v>3800000</v>
      </c>
      <c r="E28" s="36">
        <v>335775</v>
      </c>
      <c r="F28" s="36">
        <v>4639639</v>
      </c>
      <c r="G28" s="36">
        <v>4975414</v>
      </c>
      <c r="H28" s="36">
        <f t="shared" si="0"/>
        <v>1175414</v>
      </c>
      <c r="I28" s="61">
        <f t="shared" si="1"/>
        <v>30.93</v>
      </c>
    </row>
    <row r="29" spans="1:9">
      <c r="A29" s="37" t="s">
        <v>155</v>
      </c>
      <c r="B29" s="36">
        <v>1600000</v>
      </c>
      <c r="C29" s="36">
        <v>22599000</v>
      </c>
      <c r="D29" s="36">
        <v>24199000</v>
      </c>
      <c r="E29" s="36">
        <v>3508081</v>
      </c>
      <c r="F29" s="36">
        <v>37053666</v>
      </c>
      <c r="G29" s="36">
        <v>40561747</v>
      </c>
      <c r="H29" s="36">
        <f t="shared" si="0"/>
        <v>16362747</v>
      </c>
      <c r="I29" s="61">
        <f t="shared" si="1"/>
        <v>67.62</v>
      </c>
    </row>
    <row r="30" spans="1:9" ht="32.4">
      <c r="A30" s="37" t="s">
        <v>154</v>
      </c>
      <c r="B30" s="36">
        <v>650000</v>
      </c>
      <c r="C30" s="36">
        <v>2370000</v>
      </c>
      <c r="D30" s="36">
        <v>3020000</v>
      </c>
      <c r="E30" s="36">
        <v>1124438</v>
      </c>
      <c r="F30" s="36">
        <v>2430819</v>
      </c>
      <c r="G30" s="36">
        <v>3555257</v>
      </c>
      <c r="H30" s="36">
        <f t="shared" si="0"/>
        <v>535257</v>
      </c>
      <c r="I30" s="61">
        <f t="shared" si="1"/>
        <v>17.72</v>
      </c>
    </row>
    <row r="31" spans="1:9">
      <c r="A31" s="37" t="s">
        <v>153</v>
      </c>
      <c r="B31" s="36">
        <v>300000</v>
      </c>
      <c r="C31" s="36">
        <v>1750000</v>
      </c>
      <c r="D31" s="36">
        <v>2050000</v>
      </c>
      <c r="E31" s="36">
        <v>484430</v>
      </c>
      <c r="F31" s="36">
        <v>1761192</v>
      </c>
      <c r="G31" s="36">
        <v>2245622</v>
      </c>
      <c r="H31" s="36">
        <f t="shared" si="0"/>
        <v>195622</v>
      </c>
      <c r="I31" s="61">
        <f t="shared" si="1"/>
        <v>9.5399999999999991</v>
      </c>
    </row>
    <row r="32" spans="1:9">
      <c r="A32" s="37" t="s">
        <v>152</v>
      </c>
      <c r="B32" s="36">
        <v>335682000</v>
      </c>
      <c r="C32" s="36">
        <v>106515000</v>
      </c>
      <c r="D32" s="36">
        <v>442197000</v>
      </c>
      <c r="E32" s="36">
        <v>304920394</v>
      </c>
      <c r="F32" s="36">
        <v>108734708</v>
      </c>
      <c r="G32" s="36">
        <v>413655102</v>
      </c>
      <c r="H32" s="36">
        <f t="shared" si="0"/>
        <v>-28541898</v>
      </c>
      <c r="I32" s="61">
        <f t="shared" si="1"/>
        <v>-6.45</v>
      </c>
    </row>
    <row r="33" spans="1:9">
      <c r="A33" s="37" t="s">
        <v>151</v>
      </c>
      <c r="B33" s="36">
        <v>5939000</v>
      </c>
      <c r="C33" s="36">
        <v>67000</v>
      </c>
      <c r="D33" s="36">
        <v>6006000</v>
      </c>
      <c r="E33" s="36">
        <v>5050270</v>
      </c>
      <c r="F33" s="36">
        <v>66660</v>
      </c>
      <c r="G33" s="36">
        <v>5116930</v>
      </c>
      <c r="H33" s="36">
        <f t="shared" si="0"/>
        <v>-889070</v>
      </c>
      <c r="I33" s="61">
        <f t="shared" si="1"/>
        <v>-14.8</v>
      </c>
    </row>
    <row r="34" spans="1:9">
      <c r="A34" s="37" t="s">
        <v>150</v>
      </c>
      <c r="B34" s="36">
        <v>44029000</v>
      </c>
      <c r="C34" s="36">
        <v>577000</v>
      </c>
      <c r="D34" s="36">
        <v>44606000</v>
      </c>
      <c r="E34" s="36">
        <v>44380289</v>
      </c>
      <c r="F34" s="36">
        <v>580808</v>
      </c>
      <c r="G34" s="36">
        <v>44961097</v>
      </c>
      <c r="H34" s="36">
        <f t="shared" si="0"/>
        <v>355097</v>
      </c>
      <c r="I34" s="61">
        <f t="shared" si="1"/>
        <v>0.8</v>
      </c>
    </row>
    <row r="35" spans="1:9">
      <c r="A35" s="37" t="s">
        <v>149</v>
      </c>
      <c r="B35" s="36">
        <v>82341000</v>
      </c>
      <c r="C35" s="36">
        <v>77796000</v>
      </c>
      <c r="D35" s="36">
        <v>160137000</v>
      </c>
      <c r="E35" s="36">
        <v>68853651</v>
      </c>
      <c r="F35" s="36">
        <v>80692226</v>
      </c>
      <c r="G35" s="36">
        <v>149545877</v>
      </c>
      <c r="H35" s="36">
        <f t="shared" si="0"/>
        <v>-10591123</v>
      </c>
      <c r="I35" s="61">
        <f t="shared" si="1"/>
        <v>-6.61</v>
      </c>
    </row>
    <row r="36" spans="1:9" ht="32.4">
      <c r="A36" s="37" t="s">
        <v>148</v>
      </c>
      <c r="B36" s="36">
        <v>5431000</v>
      </c>
      <c r="C36" s="36">
        <v>4741000</v>
      </c>
      <c r="D36" s="36">
        <v>10172000</v>
      </c>
      <c r="E36" s="36">
        <v>3876412</v>
      </c>
      <c r="F36" s="36">
        <v>3043401</v>
      </c>
      <c r="G36" s="36">
        <v>6919813</v>
      </c>
      <c r="H36" s="36">
        <f t="shared" si="0"/>
        <v>-3252187</v>
      </c>
      <c r="I36" s="61">
        <f t="shared" si="1"/>
        <v>-31.97</v>
      </c>
    </row>
    <row r="37" spans="1:9">
      <c r="A37" s="37" t="s">
        <v>147</v>
      </c>
      <c r="B37" s="36">
        <v>42317000</v>
      </c>
      <c r="C37" s="36">
        <v>17659000</v>
      </c>
      <c r="D37" s="36">
        <v>59976000</v>
      </c>
      <c r="E37" s="36">
        <v>34967829</v>
      </c>
      <c r="F37" s="36">
        <v>15056287</v>
      </c>
      <c r="G37" s="36">
        <v>50024116</v>
      </c>
      <c r="H37" s="36">
        <f t="shared" si="0"/>
        <v>-9951884</v>
      </c>
      <c r="I37" s="61">
        <f t="shared" si="1"/>
        <v>-16.59</v>
      </c>
    </row>
    <row r="38" spans="1:9">
      <c r="A38" s="37" t="s">
        <v>146</v>
      </c>
      <c r="B38" s="36">
        <v>141059000</v>
      </c>
      <c r="C38" s="36">
        <v>0</v>
      </c>
      <c r="D38" s="36">
        <v>141059000</v>
      </c>
      <c r="E38" s="36">
        <v>135396435</v>
      </c>
      <c r="F38" s="36">
        <v>0</v>
      </c>
      <c r="G38" s="36">
        <v>135396435</v>
      </c>
      <c r="H38" s="36">
        <f t="shared" ref="H38:H69" si="2">G38-D38</f>
        <v>-5662565</v>
      </c>
      <c r="I38" s="61">
        <f t="shared" ref="I38:I69" si="3">IF(D38=0,"",ROUND(H38*100/D38,2))</f>
        <v>-4.01</v>
      </c>
    </row>
    <row r="39" spans="1:9">
      <c r="A39" s="37" t="s">
        <v>145</v>
      </c>
      <c r="B39" s="36">
        <v>14566000</v>
      </c>
      <c r="C39" s="36">
        <v>5675000</v>
      </c>
      <c r="D39" s="36">
        <v>20241000</v>
      </c>
      <c r="E39" s="36">
        <v>12395508</v>
      </c>
      <c r="F39" s="36">
        <v>9295326</v>
      </c>
      <c r="G39" s="36">
        <v>21690834</v>
      </c>
      <c r="H39" s="36">
        <f t="shared" si="2"/>
        <v>1449834</v>
      </c>
      <c r="I39" s="61">
        <f t="shared" si="3"/>
        <v>7.16</v>
      </c>
    </row>
    <row r="40" spans="1:9">
      <c r="A40" s="37" t="s">
        <v>144</v>
      </c>
      <c r="B40" s="36">
        <v>100000</v>
      </c>
      <c r="C40" s="36">
        <v>1490000</v>
      </c>
      <c r="D40" s="36">
        <v>1590000</v>
      </c>
      <c r="E40" s="36">
        <v>1868</v>
      </c>
      <c r="F40" s="36">
        <v>1843248</v>
      </c>
      <c r="G40" s="36">
        <v>1845116</v>
      </c>
      <c r="H40" s="36">
        <f t="shared" si="2"/>
        <v>255116</v>
      </c>
      <c r="I40" s="61">
        <f t="shared" si="3"/>
        <v>16.05</v>
      </c>
    </row>
    <row r="41" spans="1:9">
      <c r="A41" s="37" t="s">
        <v>143</v>
      </c>
      <c r="B41" s="36">
        <v>0</v>
      </c>
      <c r="C41" s="36">
        <v>50000</v>
      </c>
      <c r="D41" s="36">
        <v>50000</v>
      </c>
      <c r="E41" s="36">
        <v>0</v>
      </c>
      <c r="F41" s="36">
        <v>58252</v>
      </c>
      <c r="G41" s="36">
        <v>58252</v>
      </c>
      <c r="H41" s="36">
        <f t="shared" si="2"/>
        <v>8252</v>
      </c>
      <c r="I41" s="61">
        <f t="shared" si="3"/>
        <v>16.5</v>
      </c>
    </row>
    <row r="42" spans="1:9">
      <c r="A42" s="37" t="s">
        <v>142</v>
      </c>
      <c r="B42" s="36">
        <v>0</v>
      </c>
      <c r="C42" s="36">
        <v>120000</v>
      </c>
      <c r="D42" s="36">
        <v>120000</v>
      </c>
      <c r="E42" s="36">
        <v>0</v>
      </c>
      <c r="F42" s="36">
        <v>246716</v>
      </c>
      <c r="G42" s="36">
        <v>246716</v>
      </c>
      <c r="H42" s="36">
        <f t="shared" si="2"/>
        <v>126716</v>
      </c>
      <c r="I42" s="61">
        <f t="shared" si="3"/>
        <v>105.6</v>
      </c>
    </row>
    <row r="43" spans="1:9">
      <c r="A43" s="37" t="s">
        <v>141</v>
      </c>
      <c r="B43" s="36">
        <v>0</v>
      </c>
      <c r="C43" s="36">
        <v>750000</v>
      </c>
      <c r="D43" s="36">
        <v>750000</v>
      </c>
      <c r="E43" s="36">
        <v>0</v>
      </c>
      <c r="F43" s="36">
        <v>829259</v>
      </c>
      <c r="G43" s="36">
        <v>829259</v>
      </c>
      <c r="H43" s="36">
        <f t="shared" si="2"/>
        <v>79259</v>
      </c>
      <c r="I43" s="61">
        <f t="shared" si="3"/>
        <v>10.57</v>
      </c>
    </row>
    <row r="44" spans="1:9">
      <c r="A44" s="37" t="s">
        <v>140</v>
      </c>
      <c r="B44" s="36">
        <v>0</v>
      </c>
      <c r="C44" s="36">
        <v>0</v>
      </c>
      <c r="D44" s="36">
        <v>0</v>
      </c>
      <c r="E44" s="36">
        <v>0</v>
      </c>
      <c r="F44" s="36">
        <v>26677</v>
      </c>
      <c r="G44" s="36">
        <v>26677</v>
      </c>
      <c r="H44" s="36">
        <f t="shared" si="2"/>
        <v>26677</v>
      </c>
      <c r="I44" s="61" t="str">
        <f t="shared" si="3"/>
        <v/>
      </c>
    </row>
    <row r="45" spans="1:9">
      <c r="A45" s="37" t="s">
        <v>139</v>
      </c>
      <c r="B45" s="36">
        <v>100000</v>
      </c>
      <c r="C45" s="36">
        <v>570000</v>
      </c>
      <c r="D45" s="36">
        <v>670000</v>
      </c>
      <c r="E45" s="36">
        <v>1868</v>
      </c>
      <c r="F45" s="36">
        <v>682344</v>
      </c>
      <c r="G45" s="36">
        <v>684212</v>
      </c>
      <c r="H45" s="36">
        <f t="shared" si="2"/>
        <v>14212</v>
      </c>
      <c r="I45" s="61">
        <f t="shared" si="3"/>
        <v>2.12</v>
      </c>
    </row>
    <row r="46" spans="1:9" ht="48.6">
      <c r="A46" s="37" t="s">
        <v>138</v>
      </c>
      <c r="B46" s="36">
        <v>7625000</v>
      </c>
      <c r="C46" s="36">
        <v>232436000</v>
      </c>
      <c r="D46" s="36">
        <v>240061000</v>
      </c>
      <c r="E46" s="36">
        <v>33595107</v>
      </c>
      <c r="F46" s="36">
        <v>262923112</v>
      </c>
      <c r="G46" s="36">
        <v>296518219</v>
      </c>
      <c r="H46" s="36">
        <f t="shared" si="2"/>
        <v>56457219</v>
      </c>
      <c r="I46" s="61">
        <f t="shared" si="3"/>
        <v>23.52</v>
      </c>
    </row>
    <row r="47" spans="1:9">
      <c r="A47" s="37" t="s">
        <v>137</v>
      </c>
      <c r="B47" s="36">
        <v>400000</v>
      </c>
      <c r="C47" s="36">
        <v>1500000</v>
      </c>
      <c r="D47" s="36">
        <v>1900000</v>
      </c>
      <c r="E47" s="36">
        <v>200000</v>
      </c>
      <c r="F47" s="36">
        <v>1760530</v>
      </c>
      <c r="G47" s="36">
        <v>1960530</v>
      </c>
      <c r="H47" s="36">
        <f t="shared" si="2"/>
        <v>60530</v>
      </c>
      <c r="I47" s="61">
        <f t="shared" si="3"/>
        <v>3.19</v>
      </c>
    </row>
    <row r="48" spans="1:9">
      <c r="A48" s="37" t="s">
        <v>136</v>
      </c>
      <c r="B48" s="36">
        <v>7225000</v>
      </c>
      <c r="C48" s="36">
        <v>222366000</v>
      </c>
      <c r="D48" s="36">
        <v>229591000</v>
      </c>
      <c r="E48" s="36">
        <v>33395107</v>
      </c>
      <c r="F48" s="36">
        <v>253637133</v>
      </c>
      <c r="G48" s="36">
        <v>287032240</v>
      </c>
      <c r="H48" s="36">
        <f t="shared" si="2"/>
        <v>57441240</v>
      </c>
      <c r="I48" s="61">
        <f t="shared" si="3"/>
        <v>25.02</v>
      </c>
    </row>
    <row r="49" spans="1:9">
      <c r="A49" s="37" t="s">
        <v>135</v>
      </c>
      <c r="B49" s="36">
        <v>0</v>
      </c>
      <c r="C49" s="36">
        <v>170000</v>
      </c>
      <c r="D49" s="36">
        <v>170000</v>
      </c>
      <c r="E49" s="36">
        <v>0</v>
      </c>
      <c r="F49" s="36">
        <v>189991</v>
      </c>
      <c r="G49" s="36">
        <v>189991</v>
      </c>
      <c r="H49" s="36">
        <f t="shared" si="2"/>
        <v>19991</v>
      </c>
      <c r="I49" s="61">
        <f t="shared" si="3"/>
        <v>11.76</v>
      </c>
    </row>
    <row r="50" spans="1:9" ht="32.4">
      <c r="A50" s="37" t="s">
        <v>134</v>
      </c>
      <c r="B50" s="36">
        <v>0</v>
      </c>
      <c r="C50" s="36">
        <v>6700000</v>
      </c>
      <c r="D50" s="36">
        <v>6700000</v>
      </c>
      <c r="E50" s="36">
        <v>0</v>
      </c>
      <c r="F50" s="36">
        <v>6826248</v>
      </c>
      <c r="G50" s="36">
        <v>6826248</v>
      </c>
      <c r="H50" s="36">
        <f t="shared" si="2"/>
        <v>126248</v>
      </c>
      <c r="I50" s="61">
        <f t="shared" si="3"/>
        <v>1.88</v>
      </c>
    </row>
    <row r="51" spans="1:9">
      <c r="A51" s="37" t="s">
        <v>133</v>
      </c>
      <c r="B51" s="36">
        <v>0</v>
      </c>
      <c r="C51" s="36">
        <v>1700000</v>
      </c>
      <c r="D51" s="36">
        <v>1700000</v>
      </c>
      <c r="E51" s="36">
        <v>0</v>
      </c>
      <c r="F51" s="36">
        <v>509210</v>
      </c>
      <c r="G51" s="36">
        <v>509210</v>
      </c>
      <c r="H51" s="36">
        <f t="shared" si="2"/>
        <v>-1190790</v>
      </c>
      <c r="I51" s="61">
        <f t="shared" si="3"/>
        <v>-70.05</v>
      </c>
    </row>
    <row r="52" spans="1:9" ht="32.4">
      <c r="A52" s="37" t="s">
        <v>132</v>
      </c>
      <c r="B52" s="36">
        <v>0</v>
      </c>
      <c r="C52" s="36">
        <v>0</v>
      </c>
      <c r="D52" s="36">
        <v>0</v>
      </c>
      <c r="E52" s="36">
        <v>24408</v>
      </c>
      <c r="F52" s="36">
        <v>4512700</v>
      </c>
      <c r="G52" s="36">
        <v>4537108</v>
      </c>
      <c r="H52" s="36">
        <f t="shared" si="2"/>
        <v>4537108</v>
      </c>
      <c r="I52" s="61" t="str">
        <f t="shared" si="3"/>
        <v/>
      </c>
    </row>
    <row r="53" spans="1:9">
      <c r="A53" s="37" t="s">
        <v>131</v>
      </c>
      <c r="B53" s="36">
        <v>0</v>
      </c>
      <c r="C53" s="36">
        <v>0</v>
      </c>
      <c r="D53" s="36">
        <v>0</v>
      </c>
      <c r="E53" s="36">
        <v>24408</v>
      </c>
      <c r="F53" s="36">
        <v>4512700</v>
      </c>
      <c r="G53" s="36">
        <v>4537108</v>
      </c>
      <c r="H53" s="36">
        <f t="shared" si="2"/>
        <v>4537108</v>
      </c>
      <c r="I53" s="61" t="str">
        <f t="shared" si="3"/>
        <v/>
      </c>
    </row>
    <row r="54" spans="1:9">
      <c r="A54" s="37" t="s">
        <v>130</v>
      </c>
      <c r="B54" s="36">
        <v>0</v>
      </c>
      <c r="C54" s="36">
        <v>0</v>
      </c>
      <c r="D54" s="36">
        <v>0</v>
      </c>
      <c r="E54" s="36">
        <v>0</v>
      </c>
      <c r="F54" s="36">
        <v>1591888</v>
      </c>
      <c r="G54" s="36">
        <v>1591888</v>
      </c>
      <c r="H54" s="36">
        <f t="shared" si="2"/>
        <v>1591888</v>
      </c>
      <c r="I54" s="61" t="str">
        <f t="shared" si="3"/>
        <v/>
      </c>
    </row>
    <row r="55" spans="1:9">
      <c r="A55" s="37" t="s">
        <v>129</v>
      </c>
      <c r="B55" s="36">
        <v>0</v>
      </c>
      <c r="C55" s="36">
        <v>0</v>
      </c>
      <c r="D55" s="36">
        <v>0</v>
      </c>
      <c r="E55" s="36">
        <v>0</v>
      </c>
      <c r="F55" s="36">
        <v>1591888</v>
      </c>
      <c r="G55" s="36">
        <v>1591888</v>
      </c>
      <c r="H55" s="36">
        <f t="shared" si="2"/>
        <v>1591888</v>
      </c>
      <c r="I55" s="61" t="str">
        <f t="shared" si="3"/>
        <v/>
      </c>
    </row>
    <row r="56" spans="1:9" ht="16.8" thickBot="1">
      <c r="A56" s="60" t="s">
        <v>128</v>
      </c>
      <c r="B56" s="59">
        <v>1455851000</v>
      </c>
      <c r="C56" s="59">
        <v>1309653000</v>
      </c>
      <c r="D56" s="59">
        <v>2765504000</v>
      </c>
      <c r="E56" s="59">
        <v>1446809158</v>
      </c>
      <c r="F56" s="59">
        <v>1349036175</v>
      </c>
      <c r="G56" s="59">
        <v>2795845333</v>
      </c>
      <c r="H56" s="59">
        <f t="shared" si="2"/>
        <v>30341333</v>
      </c>
      <c r="I56" s="58">
        <f t="shared" si="3"/>
        <v>1.1000000000000001</v>
      </c>
    </row>
  </sheetData>
  <mergeCells count="4">
    <mergeCell ref="A4:A5"/>
    <mergeCell ref="H4:I4"/>
    <mergeCell ref="B4:D4"/>
    <mergeCell ref="E4:G4"/>
  </mergeCells>
  <phoneticPr fontId="2" type="noConversion"/>
  <pageMargins left="0.75" right="0.75" top="1" bottom="1" header="0.5" footer="0.5"/>
  <pageSetup paperSize="9" orientation="portrait" horizontalDpi="180" verticalDpi="18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75" workbookViewId="0">
      <selection activeCell="D7" sqref="D7"/>
    </sheetView>
  </sheetViews>
  <sheetFormatPr defaultColWidth="14.109375" defaultRowHeight="16.2"/>
  <cols>
    <col min="1" max="1" width="27.33203125" style="31" customWidth="1"/>
    <col min="2" max="2" width="18" style="31" bestFit="1" customWidth="1"/>
    <col min="3" max="4" width="19.33203125" style="31" bestFit="1" customWidth="1"/>
    <col min="5" max="5" width="20.5546875" style="31" customWidth="1"/>
    <col min="6" max="6" width="19.33203125" style="31" bestFit="1" customWidth="1"/>
    <col min="7" max="8" width="19.33203125" style="30" bestFit="1" customWidth="1"/>
    <col min="9" max="9" width="14.21875" style="30" bestFit="1" customWidth="1"/>
    <col min="10" max="10" width="14.109375" style="30" customWidth="1"/>
    <col min="11" max="16384" width="14.109375" style="30"/>
  </cols>
  <sheetData>
    <row r="1" spans="1:10" ht="22.2">
      <c r="A1" s="55"/>
      <c r="B1" s="55"/>
      <c r="D1" s="55"/>
      <c r="E1" s="57" t="s">
        <v>127</v>
      </c>
      <c r="F1" s="55"/>
    </row>
    <row r="2" spans="1:10" ht="22.2">
      <c r="A2" s="55"/>
      <c r="B2" s="55"/>
      <c r="D2" s="55"/>
      <c r="E2" s="56" t="s">
        <v>126</v>
      </c>
      <c r="F2" s="55"/>
    </row>
    <row r="3" spans="1:10" ht="16.8" thickBot="1">
      <c r="A3" s="54"/>
      <c r="B3" s="51"/>
      <c r="D3" s="52"/>
      <c r="E3" s="53" t="s">
        <v>125</v>
      </c>
      <c r="F3" s="52"/>
      <c r="G3" s="52"/>
      <c r="H3" s="51"/>
      <c r="J3" s="50" t="s">
        <v>123</v>
      </c>
    </row>
    <row r="4" spans="1:10" ht="16.5" customHeight="1">
      <c r="A4" s="228" t="s">
        <v>122</v>
      </c>
      <c r="B4" s="261" t="s">
        <v>121</v>
      </c>
      <c r="C4" s="262"/>
      <c r="D4" s="263"/>
      <c r="E4" s="261" t="s">
        <v>120</v>
      </c>
      <c r="F4" s="262"/>
      <c r="G4" s="263"/>
      <c r="H4" s="259" t="s">
        <v>119</v>
      </c>
      <c r="I4" s="259"/>
      <c r="J4" s="264" t="s">
        <v>118</v>
      </c>
    </row>
    <row r="5" spans="1:10" ht="57.75" customHeight="1" thickBot="1">
      <c r="A5" s="230"/>
      <c r="B5" s="47" t="s">
        <v>117</v>
      </c>
      <c r="C5" s="47" t="s">
        <v>115</v>
      </c>
      <c r="D5" s="46" t="s">
        <v>113</v>
      </c>
      <c r="E5" s="48" t="s">
        <v>117</v>
      </c>
      <c r="F5" s="47" t="s">
        <v>115</v>
      </c>
      <c r="G5" s="46" t="s">
        <v>113</v>
      </c>
      <c r="H5" s="45" t="s">
        <v>112</v>
      </c>
      <c r="I5" s="44" t="s">
        <v>111</v>
      </c>
      <c r="J5" s="265"/>
    </row>
    <row r="6" spans="1:10">
      <c r="A6" s="43" t="s">
        <v>110</v>
      </c>
      <c r="B6" s="42">
        <v>2200000</v>
      </c>
      <c r="C6" s="42">
        <v>39719000</v>
      </c>
      <c r="D6" s="42">
        <v>41919000</v>
      </c>
      <c r="E6" s="42">
        <v>3691555</v>
      </c>
      <c r="F6" s="42">
        <v>36953334</v>
      </c>
      <c r="G6" s="42">
        <v>40644889</v>
      </c>
      <c r="H6" s="42">
        <f t="shared" ref="H6:H20" si="0">G6-D6</f>
        <v>-1274111</v>
      </c>
      <c r="I6" s="42">
        <f t="shared" ref="I6:I20" si="1">IF(D6=0,"",ROUND(H6*100/D6,2))</f>
        <v>-3.04</v>
      </c>
      <c r="J6" s="41" t="s">
        <v>91</v>
      </c>
    </row>
    <row r="7" spans="1:10" ht="291.60000000000002">
      <c r="A7" s="37" t="s">
        <v>109</v>
      </c>
      <c r="B7" s="36">
        <v>2200000</v>
      </c>
      <c r="C7" s="36">
        <v>37282000</v>
      </c>
      <c r="D7" s="36">
        <v>39482000</v>
      </c>
      <c r="E7" s="36">
        <v>3682056</v>
      </c>
      <c r="F7" s="36">
        <v>35407049</v>
      </c>
      <c r="G7" s="36">
        <v>39089105</v>
      </c>
      <c r="H7" s="36">
        <f t="shared" si="0"/>
        <v>-392895</v>
      </c>
      <c r="I7" s="36">
        <f t="shared" si="1"/>
        <v>-1</v>
      </c>
      <c r="J7" s="35" t="s">
        <v>108</v>
      </c>
    </row>
    <row r="8" spans="1:10" ht="259.2">
      <c r="A8" s="37" t="s">
        <v>107</v>
      </c>
      <c r="B8" s="36">
        <v>0</v>
      </c>
      <c r="C8" s="36">
        <v>1450000</v>
      </c>
      <c r="D8" s="36">
        <v>1450000</v>
      </c>
      <c r="E8" s="36">
        <v>9499</v>
      </c>
      <c r="F8" s="36">
        <v>726372</v>
      </c>
      <c r="G8" s="36">
        <v>735871</v>
      </c>
      <c r="H8" s="36">
        <f t="shared" si="0"/>
        <v>-714129</v>
      </c>
      <c r="I8" s="36">
        <f t="shared" si="1"/>
        <v>-49.25</v>
      </c>
      <c r="J8" s="35" t="s">
        <v>106</v>
      </c>
    </row>
    <row r="9" spans="1:10" ht="48.6">
      <c r="A9" s="37" t="s">
        <v>105</v>
      </c>
      <c r="B9" s="36">
        <v>0</v>
      </c>
      <c r="C9" s="36">
        <v>100000</v>
      </c>
      <c r="D9" s="36">
        <v>100000</v>
      </c>
      <c r="E9" s="36">
        <v>0</v>
      </c>
      <c r="F9" s="36">
        <v>0</v>
      </c>
      <c r="G9" s="36">
        <v>0</v>
      </c>
      <c r="H9" s="36">
        <f t="shared" si="0"/>
        <v>-100000</v>
      </c>
      <c r="I9" s="36">
        <f t="shared" si="1"/>
        <v>-100</v>
      </c>
      <c r="J9" s="35" t="s">
        <v>104</v>
      </c>
    </row>
    <row r="10" spans="1:10" ht="162">
      <c r="A10" s="37" t="s">
        <v>103</v>
      </c>
      <c r="B10" s="36">
        <v>0</v>
      </c>
      <c r="C10" s="36">
        <v>887000</v>
      </c>
      <c r="D10" s="36">
        <v>887000</v>
      </c>
      <c r="E10" s="36">
        <v>0</v>
      </c>
      <c r="F10" s="36">
        <v>819913</v>
      </c>
      <c r="G10" s="36">
        <v>819913</v>
      </c>
      <c r="H10" s="36">
        <f t="shared" si="0"/>
        <v>-67087</v>
      </c>
      <c r="I10" s="36">
        <f t="shared" si="1"/>
        <v>-7.56</v>
      </c>
      <c r="J10" s="35" t="s">
        <v>102</v>
      </c>
    </row>
    <row r="11" spans="1:10">
      <c r="A11" s="40" t="s">
        <v>101</v>
      </c>
      <c r="B11" s="39">
        <v>58380000</v>
      </c>
      <c r="C11" s="39">
        <v>340600000</v>
      </c>
      <c r="D11" s="39">
        <v>398980000</v>
      </c>
      <c r="E11" s="39">
        <v>41605368</v>
      </c>
      <c r="F11" s="39">
        <v>338519757</v>
      </c>
      <c r="G11" s="39">
        <v>380125125</v>
      </c>
      <c r="H11" s="39">
        <f t="shared" si="0"/>
        <v>-18854875</v>
      </c>
      <c r="I11" s="39">
        <f t="shared" si="1"/>
        <v>-4.7300000000000004</v>
      </c>
      <c r="J11" s="38" t="s">
        <v>91</v>
      </c>
    </row>
    <row r="12" spans="1:10">
      <c r="A12" s="37" t="s">
        <v>100</v>
      </c>
      <c r="B12" s="36">
        <v>0</v>
      </c>
      <c r="C12" s="36">
        <v>7000000</v>
      </c>
      <c r="D12" s="36">
        <v>7000000</v>
      </c>
      <c r="E12" s="36">
        <v>0</v>
      </c>
      <c r="F12" s="36">
        <v>2760061</v>
      </c>
      <c r="G12" s="36">
        <v>2760061</v>
      </c>
      <c r="H12" s="36">
        <f t="shared" si="0"/>
        <v>-4239939</v>
      </c>
      <c r="I12" s="36">
        <f t="shared" si="1"/>
        <v>-60.57</v>
      </c>
      <c r="J12" s="35" t="s">
        <v>91</v>
      </c>
    </row>
    <row r="13" spans="1:10">
      <c r="A13" s="37" t="s">
        <v>99</v>
      </c>
      <c r="B13" s="36">
        <v>0</v>
      </c>
      <c r="C13" s="36">
        <v>0</v>
      </c>
      <c r="D13" s="36">
        <v>0</v>
      </c>
      <c r="E13" s="36">
        <v>0</v>
      </c>
      <c r="F13" s="36">
        <v>17567</v>
      </c>
      <c r="G13" s="36">
        <v>17567</v>
      </c>
      <c r="H13" s="36">
        <f t="shared" si="0"/>
        <v>17567</v>
      </c>
      <c r="I13" s="36" t="str">
        <f t="shared" si="1"/>
        <v/>
      </c>
      <c r="J13" s="35" t="s">
        <v>91</v>
      </c>
    </row>
    <row r="14" spans="1:10">
      <c r="A14" s="37" t="s">
        <v>98</v>
      </c>
      <c r="B14" s="36">
        <v>0</v>
      </c>
      <c r="C14" s="36">
        <v>5000000</v>
      </c>
      <c r="D14" s="36">
        <v>5000000</v>
      </c>
      <c r="E14" s="36">
        <v>0</v>
      </c>
      <c r="F14" s="36">
        <v>8148015</v>
      </c>
      <c r="G14" s="36">
        <v>8148015</v>
      </c>
      <c r="H14" s="36">
        <f t="shared" si="0"/>
        <v>3148015</v>
      </c>
      <c r="I14" s="36">
        <f t="shared" si="1"/>
        <v>62.96</v>
      </c>
      <c r="J14" s="35" t="s">
        <v>91</v>
      </c>
    </row>
    <row r="15" spans="1:10">
      <c r="A15" s="37" t="s">
        <v>97</v>
      </c>
      <c r="B15" s="36">
        <v>0</v>
      </c>
      <c r="C15" s="36">
        <v>0</v>
      </c>
      <c r="D15" s="36">
        <v>0</v>
      </c>
      <c r="E15" s="36">
        <v>0</v>
      </c>
      <c r="F15" s="36">
        <v>37337</v>
      </c>
      <c r="G15" s="36">
        <v>37337</v>
      </c>
      <c r="H15" s="36">
        <f t="shared" si="0"/>
        <v>37337</v>
      </c>
      <c r="I15" s="36" t="str">
        <f t="shared" si="1"/>
        <v/>
      </c>
      <c r="J15" s="35" t="s">
        <v>91</v>
      </c>
    </row>
    <row r="16" spans="1:10">
      <c r="A16" s="37" t="s">
        <v>96</v>
      </c>
      <c r="B16" s="36">
        <v>44422000</v>
      </c>
      <c r="C16" s="36">
        <v>296760000</v>
      </c>
      <c r="D16" s="36">
        <v>341182000</v>
      </c>
      <c r="E16" s="36">
        <v>28887316</v>
      </c>
      <c r="F16" s="36">
        <v>295072263</v>
      </c>
      <c r="G16" s="36">
        <v>323959579</v>
      </c>
      <c r="H16" s="36">
        <f t="shared" si="0"/>
        <v>-17222421</v>
      </c>
      <c r="I16" s="36">
        <f t="shared" si="1"/>
        <v>-5.05</v>
      </c>
      <c r="J16" s="35" t="s">
        <v>91</v>
      </c>
    </row>
    <row r="17" spans="1:10">
      <c r="A17" s="37" t="s">
        <v>95</v>
      </c>
      <c r="B17" s="36">
        <v>0</v>
      </c>
      <c r="C17" s="36">
        <v>450000</v>
      </c>
      <c r="D17" s="36">
        <v>450000</v>
      </c>
      <c r="E17" s="36">
        <v>0</v>
      </c>
      <c r="F17" s="36">
        <v>563481</v>
      </c>
      <c r="G17" s="36">
        <v>563481</v>
      </c>
      <c r="H17" s="36">
        <f t="shared" si="0"/>
        <v>113481</v>
      </c>
      <c r="I17" s="36">
        <f t="shared" si="1"/>
        <v>25.22</v>
      </c>
      <c r="J17" s="35" t="s">
        <v>91</v>
      </c>
    </row>
    <row r="18" spans="1:10" ht="32.4">
      <c r="A18" s="37" t="s">
        <v>94</v>
      </c>
      <c r="B18" s="36">
        <v>7233000</v>
      </c>
      <c r="C18" s="36">
        <v>31390000</v>
      </c>
      <c r="D18" s="36">
        <v>38623000</v>
      </c>
      <c r="E18" s="36">
        <v>5993408</v>
      </c>
      <c r="F18" s="36">
        <v>31840422</v>
      </c>
      <c r="G18" s="36">
        <v>37833830</v>
      </c>
      <c r="H18" s="36">
        <f t="shared" si="0"/>
        <v>-789170</v>
      </c>
      <c r="I18" s="36">
        <f t="shared" si="1"/>
        <v>-2.04</v>
      </c>
      <c r="J18" s="35" t="s">
        <v>91</v>
      </c>
    </row>
    <row r="19" spans="1:10">
      <c r="A19" s="37" t="s">
        <v>93</v>
      </c>
      <c r="B19" s="36">
        <v>6725000</v>
      </c>
      <c r="C19" s="36">
        <v>0</v>
      </c>
      <c r="D19" s="36">
        <v>6725000</v>
      </c>
      <c r="E19" s="36">
        <v>6724644</v>
      </c>
      <c r="F19" s="36">
        <v>0</v>
      </c>
      <c r="G19" s="36">
        <v>6724644</v>
      </c>
      <c r="H19" s="36">
        <f t="shared" si="0"/>
        <v>-356</v>
      </c>
      <c r="I19" s="36">
        <f t="shared" si="1"/>
        <v>-0.01</v>
      </c>
      <c r="J19" s="35" t="s">
        <v>91</v>
      </c>
    </row>
    <row r="20" spans="1:10" ht="16.8" thickBot="1">
      <c r="A20" s="34" t="s">
        <v>92</v>
      </c>
      <c r="B20" s="33">
        <v>0</v>
      </c>
      <c r="C20" s="33">
        <v>0</v>
      </c>
      <c r="D20" s="33">
        <v>0</v>
      </c>
      <c r="E20" s="33">
        <v>0</v>
      </c>
      <c r="F20" s="33">
        <v>80611</v>
      </c>
      <c r="G20" s="33">
        <v>80611</v>
      </c>
      <c r="H20" s="33">
        <f t="shared" si="0"/>
        <v>80611</v>
      </c>
      <c r="I20" s="33" t="str">
        <f t="shared" si="1"/>
        <v/>
      </c>
      <c r="J20" s="32" t="s">
        <v>91</v>
      </c>
    </row>
  </sheetData>
  <mergeCells count="5">
    <mergeCell ref="H4:I4"/>
    <mergeCell ref="J4:J5"/>
    <mergeCell ref="A4:A5"/>
    <mergeCell ref="B4:D4"/>
    <mergeCell ref="E4:G4"/>
  </mergeCells>
  <phoneticPr fontId="2" type="noConversion"/>
  <pageMargins left="0.75" right="0.75" top="1" bottom="1" header="0.5" footer="0.5"/>
  <pageSetup paperSize="9" scale="80" orientation="portrait" horizontalDpi="180" verticalDpi="18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workbookViewId="0">
      <selection activeCell="A26" sqref="A26"/>
    </sheetView>
  </sheetViews>
  <sheetFormatPr defaultRowHeight="16.2"/>
  <cols>
    <col min="1" max="1" width="36.33203125" customWidth="1"/>
    <col min="2" max="4" width="18.6640625" customWidth="1"/>
    <col min="5" max="5" width="10.6640625" customWidth="1"/>
  </cols>
  <sheetData>
    <row r="1" spans="1:5" ht="22.2">
      <c r="A1" s="4"/>
      <c r="B1" s="7" t="s">
        <v>327</v>
      </c>
      <c r="C1" s="4"/>
      <c r="D1" s="4"/>
      <c r="E1" s="4"/>
    </row>
    <row r="2" spans="1:5" ht="22.2">
      <c r="A2" s="3"/>
      <c r="B2" s="8" t="s">
        <v>326</v>
      </c>
      <c r="C2" s="3"/>
      <c r="D2" s="3"/>
      <c r="E2" s="3"/>
    </row>
    <row r="3" spans="1:5" ht="16.8" thickBot="1">
      <c r="A3" s="6"/>
      <c r="B3" s="9" t="s">
        <v>325</v>
      </c>
      <c r="C3" s="5"/>
      <c r="D3" s="5"/>
      <c r="E3" s="2" t="s">
        <v>208</v>
      </c>
    </row>
    <row r="4" spans="1:5">
      <c r="A4" s="190" t="s">
        <v>324</v>
      </c>
      <c r="B4" s="204" t="s">
        <v>323</v>
      </c>
      <c r="C4" s="204" t="s">
        <v>206</v>
      </c>
      <c r="D4" s="204" t="s">
        <v>322</v>
      </c>
      <c r="E4" s="205"/>
    </row>
    <row r="5" spans="1:5" ht="16.8" thickBot="1">
      <c r="A5" s="192"/>
      <c r="B5" s="206"/>
      <c r="C5" s="206"/>
      <c r="D5" s="11" t="s">
        <v>321</v>
      </c>
      <c r="E5" s="12" t="s">
        <v>320</v>
      </c>
    </row>
    <row r="6" spans="1:5">
      <c r="A6" s="17" t="s">
        <v>319</v>
      </c>
      <c r="B6" s="18">
        <v>185867000</v>
      </c>
      <c r="C6" s="18">
        <v>339939095</v>
      </c>
      <c r="D6" s="18">
        <v>154072095</v>
      </c>
      <c r="E6" s="21">
        <v>82.89</v>
      </c>
    </row>
    <row r="7" spans="1:5">
      <c r="A7" s="16" t="s">
        <v>318</v>
      </c>
      <c r="B7" s="14">
        <v>-256330000</v>
      </c>
      <c r="C7" s="14">
        <v>-195350641</v>
      </c>
      <c r="D7" s="14">
        <v>60979359</v>
      </c>
      <c r="E7" s="22">
        <v>-23.79</v>
      </c>
    </row>
    <row r="8" spans="1:5">
      <c r="A8" s="16" t="s">
        <v>317</v>
      </c>
      <c r="B8" s="14">
        <v>442197000</v>
      </c>
      <c r="C8" s="14">
        <v>535289736</v>
      </c>
      <c r="D8" s="14">
        <v>93092736</v>
      </c>
      <c r="E8" s="22">
        <v>21.05</v>
      </c>
    </row>
    <row r="9" spans="1:5">
      <c r="A9" s="16" t="s">
        <v>316</v>
      </c>
      <c r="B9" s="14">
        <v>421956000</v>
      </c>
      <c r="C9" s="14">
        <v>391964268</v>
      </c>
      <c r="D9" s="14">
        <v>-29991732</v>
      </c>
      <c r="E9" s="22">
        <v>-7.11</v>
      </c>
    </row>
    <row r="10" spans="1:5">
      <c r="A10" s="16" t="s">
        <v>315</v>
      </c>
      <c r="B10" s="14">
        <v>6006000</v>
      </c>
      <c r="C10" s="14">
        <v>5116930</v>
      </c>
      <c r="D10" s="14">
        <v>-889070</v>
      </c>
      <c r="E10" s="22">
        <v>-14.8</v>
      </c>
    </row>
    <row r="11" spans="1:5">
      <c r="A11" s="16" t="s">
        <v>248</v>
      </c>
      <c r="B11" s="14">
        <v>44606000</v>
      </c>
      <c r="C11" s="14">
        <v>44961097</v>
      </c>
      <c r="D11" s="14">
        <v>355097</v>
      </c>
      <c r="E11" s="22">
        <v>0.8</v>
      </c>
    </row>
    <row r="12" spans="1:5">
      <c r="A12" s="16" t="s">
        <v>247</v>
      </c>
      <c r="B12" s="14">
        <v>160137000</v>
      </c>
      <c r="C12" s="14">
        <v>149545877</v>
      </c>
      <c r="D12" s="14">
        <v>-10591123</v>
      </c>
      <c r="E12" s="22">
        <v>-6.61</v>
      </c>
    </row>
    <row r="13" spans="1:5">
      <c r="A13" s="16" t="s">
        <v>256</v>
      </c>
      <c r="B13" s="14">
        <v>10172000</v>
      </c>
      <c r="C13" s="14">
        <v>6919813</v>
      </c>
      <c r="D13" s="14">
        <v>-3252187</v>
      </c>
      <c r="E13" s="22">
        <v>-31.97</v>
      </c>
    </row>
    <row r="14" spans="1:5">
      <c r="A14" s="16" t="s">
        <v>246</v>
      </c>
      <c r="B14" s="14">
        <v>59976000</v>
      </c>
      <c r="C14" s="14">
        <v>50024116</v>
      </c>
      <c r="D14" s="14">
        <v>-9951884</v>
      </c>
      <c r="E14" s="22">
        <v>-16.59</v>
      </c>
    </row>
    <row r="15" spans="1:5">
      <c r="A15" s="16" t="s">
        <v>314</v>
      </c>
      <c r="B15" s="14">
        <v>141059000</v>
      </c>
      <c r="C15" s="14">
        <v>135396435</v>
      </c>
      <c r="D15" s="14">
        <v>-5662565</v>
      </c>
      <c r="E15" s="22">
        <v>-4.01</v>
      </c>
    </row>
    <row r="16" spans="1:5">
      <c r="A16" s="16" t="s">
        <v>313</v>
      </c>
      <c r="B16" s="14">
        <v>20241000</v>
      </c>
      <c r="C16" s="14">
        <v>21690834</v>
      </c>
      <c r="D16" s="14">
        <v>1449834</v>
      </c>
      <c r="E16" s="22">
        <v>7.16</v>
      </c>
    </row>
    <row r="17" spans="1:5">
      <c r="A17" s="16" t="s">
        <v>312</v>
      </c>
      <c r="B17" s="14">
        <v>9359000</v>
      </c>
      <c r="C17" s="14">
        <v>9754665</v>
      </c>
      <c r="D17" s="14">
        <v>395665</v>
      </c>
      <c r="E17" s="22">
        <v>4.2300000000000004</v>
      </c>
    </row>
    <row r="18" spans="1:5">
      <c r="A18" s="16" t="s">
        <v>311</v>
      </c>
      <c r="B18" s="14">
        <v>10882000</v>
      </c>
      <c r="C18" s="14">
        <v>11936169</v>
      </c>
      <c r="D18" s="14">
        <v>1054169</v>
      </c>
      <c r="E18" s="22">
        <v>9.69</v>
      </c>
    </row>
    <row r="19" spans="1:5">
      <c r="A19" s="16" t="s">
        <v>310</v>
      </c>
      <c r="B19" s="14">
        <v>0</v>
      </c>
      <c r="C19" s="14">
        <v>1577</v>
      </c>
      <c r="D19" s="14">
        <v>1577</v>
      </c>
      <c r="E19" s="22"/>
    </row>
    <row r="20" spans="1:5">
      <c r="A20" s="16" t="s">
        <v>309</v>
      </c>
      <c r="B20" s="14">
        <v>0</v>
      </c>
      <c r="C20" s="14">
        <v>24408</v>
      </c>
      <c r="D20" s="14">
        <v>24408</v>
      </c>
      <c r="E20" s="22"/>
    </row>
    <row r="21" spans="1:5">
      <c r="A21" s="16" t="s">
        <v>256</v>
      </c>
      <c r="B21" s="14">
        <v>0</v>
      </c>
      <c r="C21" s="14">
        <v>24408</v>
      </c>
      <c r="D21" s="14">
        <v>24408</v>
      </c>
      <c r="E21" s="22"/>
    </row>
    <row r="22" spans="1:5">
      <c r="A22" s="16" t="s">
        <v>308</v>
      </c>
      <c r="B22" s="14">
        <v>0</v>
      </c>
      <c r="C22" s="14">
        <v>-3315346</v>
      </c>
      <c r="D22" s="14">
        <v>-3315346</v>
      </c>
      <c r="E22" s="22"/>
    </row>
    <row r="23" spans="1:5">
      <c r="A23" s="16" t="s">
        <v>247</v>
      </c>
      <c r="B23" s="14">
        <v>0</v>
      </c>
      <c r="C23" s="14">
        <v>4306469</v>
      </c>
      <c r="D23" s="14">
        <v>4306469</v>
      </c>
      <c r="E23" s="22"/>
    </row>
    <row r="24" spans="1:5">
      <c r="A24" s="16" t="s">
        <v>256</v>
      </c>
      <c r="B24" s="14">
        <v>0</v>
      </c>
      <c r="C24" s="14">
        <v>46010</v>
      </c>
      <c r="D24" s="14">
        <v>46010</v>
      </c>
      <c r="E24" s="22"/>
    </row>
    <row r="25" spans="1:5">
      <c r="A25" s="16" t="s">
        <v>246</v>
      </c>
      <c r="B25" s="14">
        <v>0</v>
      </c>
      <c r="C25" s="14">
        <v>104970</v>
      </c>
      <c r="D25" s="14">
        <v>104970</v>
      </c>
      <c r="E25" s="22"/>
    </row>
    <row r="26" spans="1:5">
      <c r="A26" s="16" t="s">
        <v>307</v>
      </c>
      <c r="B26" s="14">
        <v>0</v>
      </c>
      <c r="C26" s="14">
        <v>12950</v>
      </c>
      <c r="D26" s="14">
        <v>12950</v>
      </c>
      <c r="E26" s="22"/>
    </row>
    <row r="27" spans="1:5">
      <c r="A27" s="16" t="s">
        <v>306</v>
      </c>
      <c r="B27" s="14">
        <v>0</v>
      </c>
      <c r="C27" s="14">
        <v>-7785745</v>
      </c>
      <c r="D27" s="14">
        <v>-7785745</v>
      </c>
      <c r="E27" s="22"/>
    </row>
    <row r="28" spans="1:5">
      <c r="A28" s="16" t="s">
        <v>305</v>
      </c>
      <c r="B28" s="14">
        <v>0</v>
      </c>
      <c r="C28" s="14">
        <v>2938749</v>
      </c>
      <c r="D28" s="14">
        <v>2938749</v>
      </c>
      <c r="E28" s="22"/>
    </row>
    <row r="29" spans="1:5">
      <c r="A29" s="16" t="s">
        <v>304</v>
      </c>
      <c r="B29" s="14">
        <v>0</v>
      </c>
      <c r="C29" s="14">
        <v>121985246</v>
      </c>
      <c r="D29" s="14">
        <v>121985246</v>
      </c>
      <c r="E29" s="22"/>
    </row>
    <row r="30" spans="1:5">
      <c r="A30" s="16" t="s">
        <v>303</v>
      </c>
      <c r="B30" s="14">
        <v>185867000</v>
      </c>
      <c r="C30" s="14">
        <v>339939095</v>
      </c>
      <c r="D30" s="14">
        <v>154072095</v>
      </c>
      <c r="E30" s="22">
        <v>82.89</v>
      </c>
    </row>
    <row r="31" spans="1:5">
      <c r="A31" s="15" t="s">
        <v>302</v>
      </c>
      <c r="B31" s="13">
        <v>-189679000</v>
      </c>
      <c r="C31" s="13">
        <v>-313267636</v>
      </c>
      <c r="D31" s="13">
        <v>-123588636</v>
      </c>
      <c r="E31" s="23">
        <v>65.16</v>
      </c>
    </row>
    <row r="32" spans="1:5">
      <c r="A32" s="16" t="s">
        <v>301</v>
      </c>
      <c r="B32" s="14">
        <v>0</v>
      </c>
      <c r="C32" s="14">
        <v>574795</v>
      </c>
      <c r="D32" s="14">
        <v>574795</v>
      </c>
      <c r="E32" s="22"/>
    </row>
    <row r="33" spans="1:5">
      <c r="A33" s="16" t="s">
        <v>300</v>
      </c>
      <c r="B33" s="14">
        <v>0</v>
      </c>
      <c r="C33" s="14">
        <v>574795</v>
      </c>
      <c r="D33" s="14">
        <v>574795</v>
      </c>
      <c r="E33" s="22"/>
    </row>
    <row r="34" spans="1:5">
      <c r="A34" s="16" t="s">
        <v>299</v>
      </c>
      <c r="B34" s="14">
        <v>0</v>
      </c>
      <c r="C34" s="14">
        <v>17104</v>
      </c>
      <c r="D34" s="14">
        <v>17104</v>
      </c>
      <c r="E34" s="22"/>
    </row>
    <row r="35" spans="1:5">
      <c r="A35" s="16" t="s">
        <v>298</v>
      </c>
      <c r="B35" s="14">
        <v>0</v>
      </c>
      <c r="C35" s="14">
        <v>17104</v>
      </c>
      <c r="D35" s="14">
        <v>17104</v>
      </c>
      <c r="E35" s="22"/>
    </row>
    <row r="36" spans="1:5">
      <c r="A36" s="16" t="s">
        <v>297</v>
      </c>
      <c r="B36" s="14">
        <v>0</v>
      </c>
      <c r="C36" s="14">
        <v>17104</v>
      </c>
      <c r="D36" s="14">
        <v>17104</v>
      </c>
      <c r="E36" s="22"/>
    </row>
    <row r="37" spans="1:5">
      <c r="A37" s="16" t="s">
        <v>284</v>
      </c>
      <c r="B37" s="14">
        <v>0</v>
      </c>
      <c r="C37" s="14">
        <v>17104</v>
      </c>
      <c r="D37" s="14">
        <v>17104</v>
      </c>
      <c r="E37" s="22"/>
    </row>
    <row r="38" spans="1:5">
      <c r="A38" s="16" t="s">
        <v>296</v>
      </c>
      <c r="B38" s="14">
        <v>0</v>
      </c>
      <c r="C38" s="14">
        <v>756618</v>
      </c>
      <c r="D38" s="14">
        <v>756618</v>
      </c>
      <c r="E38" s="22"/>
    </row>
    <row r="39" spans="1:5">
      <c r="A39" s="16" t="s">
        <v>295</v>
      </c>
      <c r="B39" s="14">
        <v>0</v>
      </c>
      <c r="C39" s="14">
        <v>756618</v>
      </c>
      <c r="D39" s="14">
        <v>756618</v>
      </c>
      <c r="E39" s="22"/>
    </row>
    <row r="40" spans="1:5">
      <c r="A40" s="16" t="s">
        <v>294</v>
      </c>
      <c r="B40" s="14">
        <v>0</v>
      </c>
      <c r="C40" s="14">
        <v>-3593140</v>
      </c>
      <c r="D40" s="14">
        <v>-3593140</v>
      </c>
      <c r="E40" s="22"/>
    </row>
    <row r="41" spans="1:5">
      <c r="A41" s="16" t="s">
        <v>293</v>
      </c>
      <c r="B41" s="14">
        <v>0</v>
      </c>
      <c r="C41" s="14">
        <v>-3593140</v>
      </c>
      <c r="D41" s="14">
        <v>-3593140</v>
      </c>
      <c r="E41" s="22"/>
    </row>
    <row r="42" spans="1:5">
      <c r="A42" s="16" t="s">
        <v>292</v>
      </c>
      <c r="B42" s="14">
        <v>-171319000</v>
      </c>
      <c r="C42" s="14">
        <v>-273052610</v>
      </c>
      <c r="D42" s="14">
        <v>-101733610</v>
      </c>
      <c r="E42" s="22">
        <v>59.38</v>
      </c>
    </row>
    <row r="43" spans="1:5">
      <c r="A43" s="16" t="s">
        <v>291</v>
      </c>
      <c r="B43" s="14">
        <v>-171319000</v>
      </c>
      <c r="C43" s="14">
        <v>-273052610</v>
      </c>
      <c r="D43" s="14">
        <v>-101733610</v>
      </c>
      <c r="E43" s="22">
        <v>59.38</v>
      </c>
    </row>
    <row r="44" spans="1:5">
      <c r="A44" s="16" t="s">
        <v>290</v>
      </c>
      <c r="B44" s="14">
        <v>-171319000</v>
      </c>
      <c r="C44" s="14">
        <v>-273052610</v>
      </c>
      <c r="D44" s="14">
        <v>-101733610</v>
      </c>
      <c r="E44" s="22">
        <v>59.38</v>
      </c>
    </row>
    <row r="45" spans="1:5">
      <c r="A45" s="16" t="s">
        <v>289</v>
      </c>
      <c r="B45" s="14">
        <v>-3000000</v>
      </c>
      <c r="C45" s="14">
        <v>-3878552</v>
      </c>
      <c r="D45" s="14">
        <v>-878552</v>
      </c>
      <c r="E45" s="22">
        <v>29.29</v>
      </c>
    </row>
    <row r="46" spans="1:5">
      <c r="A46" s="16" t="s">
        <v>288</v>
      </c>
      <c r="B46" s="14">
        <v>-14000000</v>
      </c>
      <c r="C46" s="14">
        <v>-8207244</v>
      </c>
      <c r="D46" s="14">
        <v>5792756</v>
      </c>
      <c r="E46" s="22">
        <v>-41.38</v>
      </c>
    </row>
    <row r="47" spans="1:5">
      <c r="A47" s="16" t="s">
        <v>287</v>
      </c>
      <c r="B47" s="14">
        <v>-79447000</v>
      </c>
      <c r="C47" s="14">
        <v>-166784228</v>
      </c>
      <c r="D47" s="14">
        <v>-87337228</v>
      </c>
      <c r="E47" s="22">
        <v>109.93</v>
      </c>
    </row>
    <row r="48" spans="1:5">
      <c r="A48" s="16" t="s">
        <v>286</v>
      </c>
      <c r="B48" s="14">
        <v>-8507000</v>
      </c>
      <c r="C48" s="14">
        <v>-5700966</v>
      </c>
      <c r="D48" s="14">
        <v>2806034</v>
      </c>
      <c r="E48" s="22">
        <v>-32.99</v>
      </c>
    </row>
    <row r="49" spans="1:5">
      <c r="A49" s="16" t="s">
        <v>285</v>
      </c>
      <c r="B49" s="14">
        <v>-66365000</v>
      </c>
      <c r="C49" s="14">
        <v>-83282156</v>
      </c>
      <c r="D49" s="14">
        <v>-16917156</v>
      </c>
      <c r="E49" s="22">
        <v>25.49</v>
      </c>
    </row>
    <row r="50" spans="1:5">
      <c r="A50" s="16" t="s">
        <v>284</v>
      </c>
      <c r="B50" s="14">
        <v>0</v>
      </c>
      <c r="C50" s="14">
        <v>-5199464</v>
      </c>
      <c r="D50" s="14">
        <v>-5199464</v>
      </c>
      <c r="E50" s="22"/>
    </row>
    <row r="51" spans="1:5">
      <c r="A51" s="16" t="s">
        <v>283</v>
      </c>
      <c r="B51" s="14">
        <v>-18360000</v>
      </c>
      <c r="C51" s="14">
        <v>-37970403</v>
      </c>
      <c r="D51" s="14">
        <v>-19610403</v>
      </c>
      <c r="E51" s="22">
        <v>106.81</v>
      </c>
    </row>
    <row r="52" spans="1:5">
      <c r="A52" s="16" t="s">
        <v>282</v>
      </c>
      <c r="B52" s="14">
        <v>-2065000</v>
      </c>
      <c r="C52" s="14">
        <v>-17218930</v>
      </c>
      <c r="D52" s="14">
        <v>-15153930</v>
      </c>
      <c r="E52" s="22">
        <v>733.85</v>
      </c>
    </row>
    <row r="53" spans="1:5">
      <c r="A53" s="16" t="s">
        <v>281</v>
      </c>
      <c r="B53" s="14">
        <v>-16295000</v>
      </c>
      <c r="C53" s="14">
        <v>-20494546</v>
      </c>
      <c r="D53" s="14">
        <v>-4199546</v>
      </c>
      <c r="E53" s="22">
        <v>25.77</v>
      </c>
    </row>
    <row r="54" spans="1:5">
      <c r="A54" s="16" t="s">
        <v>280</v>
      </c>
      <c r="B54" s="14">
        <v>0</v>
      </c>
      <c r="C54" s="14">
        <v>-256927</v>
      </c>
      <c r="D54" s="14">
        <v>-256927</v>
      </c>
      <c r="E54" s="22"/>
    </row>
    <row r="55" spans="1:5">
      <c r="A55" s="16" t="s">
        <v>279</v>
      </c>
      <c r="B55" s="14">
        <v>-189679000</v>
      </c>
      <c r="C55" s="14">
        <v>-313267636</v>
      </c>
      <c r="D55" s="14">
        <v>-123588636</v>
      </c>
      <c r="E55" s="22">
        <v>65.16</v>
      </c>
    </row>
    <row r="56" spans="1:5">
      <c r="A56" s="15" t="s">
        <v>278</v>
      </c>
      <c r="B56" s="13">
        <v>98104000</v>
      </c>
      <c r="C56" s="13">
        <v>150319848</v>
      </c>
      <c r="D56" s="13">
        <v>52215848</v>
      </c>
      <c r="E56" s="23">
        <v>53.22</v>
      </c>
    </row>
    <row r="57" spans="1:5">
      <c r="A57" s="16" t="s">
        <v>277</v>
      </c>
      <c r="B57" s="14">
        <v>0</v>
      </c>
      <c r="C57" s="14">
        <v>676314746</v>
      </c>
      <c r="D57" s="14">
        <v>676314746</v>
      </c>
      <c r="E57" s="22"/>
    </row>
    <row r="58" spans="1:5">
      <c r="A58" s="16" t="s">
        <v>276</v>
      </c>
      <c r="B58" s="14">
        <v>0</v>
      </c>
      <c r="C58" s="14">
        <v>668623507</v>
      </c>
      <c r="D58" s="14">
        <v>668623507</v>
      </c>
      <c r="E58" s="22"/>
    </row>
    <row r="59" spans="1:5">
      <c r="A59" s="16" t="s">
        <v>275</v>
      </c>
      <c r="B59" s="14">
        <v>0</v>
      </c>
      <c r="C59" s="14">
        <v>7691239</v>
      </c>
      <c r="D59" s="14">
        <v>7691239</v>
      </c>
      <c r="E59" s="22"/>
    </row>
    <row r="60" spans="1:5">
      <c r="A60" s="16" t="s">
        <v>274</v>
      </c>
      <c r="B60" s="14">
        <v>98104000</v>
      </c>
      <c r="C60" s="14">
        <v>146087381</v>
      </c>
      <c r="D60" s="14">
        <v>47983381</v>
      </c>
      <c r="E60" s="22">
        <v>48.91</v>
      </c>
    </row>
    <row r="61" spans="1:5">
      <c r="A61" s="16" t="s">
        <v>273</v>
      </c>
      <c r="B61" s="14">
        <v>98104000</v>
      </c>
      <c r="C61" s="14">
        <v>146087381</v>
      </c>
      <c r="D61" s="14">
        <v>47983381</v>
      </c>
      <c r="E61" s="22">
        <v>48.91</v>
      </c>
    </row>
    <row r="62" spans="1:5">
      <c r="A62" s="16" t="s">
        <v>272</v>
      </c>
      <c r="B62" s="14">
        <v>87479000</v>
      </c>
      <c r="C62" s="14">
        <v>135462381</v>
      </c>
      <c r="D62" s="14">
        <v>47983381</v>
      </c>
      <c r="E62" s="22">
        <v>54.85</v>
      </c>
    </row>
    <row r="63" spans="1:5">
      <c r="A63" s="16" t="s">
        <v>271</v>
      </c>
      <c r="B63" s="14">
        <v>10625000</v>
      </c>
      <c r="C63" s="14">
        <v>10625000</v>
      </c>
      <c r="D63" s="14">
        <v>0</v>
      </c>
      <c r="E63" s="22">
        <v>0</v>
      </c>
    </row>
    <row r="64" spans="1:5">
      <c r="A64" s="16" t="s">
        <v>270</v>
      </c>
      <c r="B64" s="14">
        <v>0</v>
      </c>
      <c r="C64" s="14">
        <v>-672082279</v>
      </c>
      <c r="D64" s="14">
        <v>-672082279</v>
      </c>
      <c r="E64" s="22"/>
    </row>
    <row r="65" spans="1:5">
      <c r="A65" s="16" t="s">
        <v>269</v>
      </c>
      <c r="B65" s="14">
        <v>0</v>
      </c>
      <c r="C65" s="14">
        <v>-672076679</v>
      </c>
      <c r="D65" s="14">
        <v>-672076679</v>
      </c>
      <c r="E65" s="22"/>
    </row>
    <row r="66" spans="1:5">
      <c r="A66" s="16" t="s">
        <v>268</v>
      </c>
      <c r="B66" s="14">
        <v>0</v>
      </c>
      <c r="C66" s="14">
        <v>-5600</v>
      </c>
      <c r="D66" s="14">
        <v>-5600</v>
      </c>
      <c r="E66" s="22"/>
    </row>
    <row r="67" spans="1:5">
      <c r="A67" s="16" t="s">
        <v>267</v>
      </c>
      <c r="B67" s="14">
        <v>98104000</v>
      </c>
      <c r="C67" s="14">
        <v>150319848</v>
      </c>
      <c r="D67" s="14">
        <v>52215848</v>
      </c>
      <c r="E67" s="22">
        <v>53.22</v>
      </c>
    </row>
    <row r="68" spans="1:5">
      <c r="A68" s="15" t="s">
        <v>266</v>
      </c>
      <c r="B68" s="13">
        <v>0</v>
      </c>
      <c r="C68" s="13">
        <v>-1577</v>
      </c>
      <c r="D68" s="13">
        <v>-1577</v>
      </c>
      <c r="E68" s="23"/>
    </row>
    <row r="69" spans="1:5">
      <c r="A69" s="15" t="s">
        <v>265</v>
      </c>
      <c r="B69" s="13">
        <v>94292000</v>
      </c>
      <c r="C69" s="13">
        <v>176989730</v>
      </c>
      <c r="D69" s="13">
        <v>82697730</v>
      </c>
      <c r="E69" s="23">
        <v>87.7</v>
      </c>
    </row>
    <row r="70" spans="1:5">
      <c r="A70" s="15" t="s">
        <v>264</v>
      </c>
      <c r="B70" s="13">
        <v>3261245000</v>
      </c>
      <c r="C70" s="13">
        <v>3214345547</v>
      </c>
      <c r="D70" s="13">
        <v>-46899453</v>
      </c>
      <c r="E70" s="23">
        <v>-1.44</v>
      </c>
    </row>
    <row r="71" spans="1:5">
      <c r="A71" s="15" t="s">
        <v>263</v>
      </c>
      <c r="B71" s="13">
        <v>3355537000</v>
      </c>
      <c r="C71" s="13">
        <v>3391335277</v>
      </c>
      <c r="D71" s="13">
        <v>35798277</v>
      </c>
      <c r="E71" s="23">
        <v>1.07</v>
      </c>
    </row>
    <row r="72" spans="1:5">
      <c r="A72" s="15" t="s">
        <v>262</v>
      </c>
      <c r="B72" s="13"/>
      <c r="C72" s="13"/>
      <c r="D72" s="13"/>
      <c r="E72" s="23"/>
    </row>
    <row r="73" spans="1:5">
      <c r="A73" s="16" t="s">
        <v>261</v>
      </c>
      <c r="B73" s="14">
        <v>0</v>
      </c>
      <c r="C73" s="14">
        <v>-66230</v>
      </c>
      <c r="D73" s="14">
        <v>-66230</v>
      </c>
      <c r="E73" s="22"/>
    </row>
    <row r="74" spans="1:5">
      <c r="A74" s="16" t="s">
        <v>260</v>
      </c>
      <c r="B74" s="14">
        <v>1000000</v>
      </c>
      <c r="C74" s="14">
        <v>0</v>
      </c>
      <c r="D74" s="14">
        <v>-1000000</v>
      </c>
      <c r="E74" s="22">
        <v>-100</v>
      </c>
    </row>
    <row r="75" spans="1:5">
      <c r="A75" s="16" t="s">
        <v>247</v>
      </c>
      <c r="B75" s="14">
        <v>1000000</v>
      </c>
      <c r="C75" s="14">
        <v>0</v>
      </c>
      <c r="D75" s="14">
        <v>-1000000</v>
      </c>
      <c r="E75" s="22">
        <v>-100</v>
      </c>
    </row>
    <row r="76" spans="1:5">
      <c r="A76" s="16" t="s">
        <v>259</v>
      </c>
      <c r="B76" s="14">
        <v>-1000000</v>
      </c>
      <c r="C76" s="14">
        <v>-66230</v>
      </c>
      <c r="D76" s="14">
        <v>933770</v>
      </c>
      <c r="E76" s="22">
        <v>-93.38</v>
      </c>
    </row>
    <row r="77" spans="1:5">
      <c r="A77" s="16" t="s">
        <v>247</v>
      </c>
      <c r="B77" s="14">
        <v>-1000000</v>
      </c>
      <c r="C77" s="14">
        <v>-66230</v>
      </c>
      <c r="D77" s="14">
        <v>933770</v>
      </c>
      <c r="E77" s="22">
        <v>-93.38</v>
      </c>
    </row>
    <row r="78" spans="1:5">
      <c r="A78" s="16" t="s">
        <v>258</v>
      </c>
      <c r="B78" s="14">
        <v>0</v>
      </c>
      <c r="C78" s="14">
        <v>5212790</v>
      </c>
      <c r="D78" s="14">
        <v>5212790</v>
      </c>
      <c r="E78" s="22"/>
    </row>
    <row r="79" spans="1:5">
      <c r="A79" s="16" t="s">
        <v>257</v>
      </c>
      <c r="B79" s="14">
        <v>0</v>
      </c>
      <c r="C79" s="14">
        <v>5212790</v>
      </c>
      <c r="D79" s="14">
        <v>5212790</v>
      </c>
      <c r="E79" s="22"/>
    </row>
    <row r="80" spans="1:5">
      <c r="A80" s="16" t="s">
        <v>247</v>
      </c>
      <c r="B80" s="14">
        <v>0</v>
      </c>
      <c r="C80" s="14">
        <v>3138790</v>
      </c>
      <c r="D80" s="14">
        <v>3138790</v>
      </c>
      <c r="E80" s="22"/>
    </row>
    <row r="81" spans="1:5">
      <c r="A81" s="16" t="s">
        <v>256</v>
      </c>
      <c r="B81" s="14">
        <v>0</v>
      </c>
      <c r="C81" s="14">
        <v>830000</v>
      </c>
      <c r="D81" s="14">
        <v>830000</v>
      </c>
      <c r="E81" s="22"/>
    </row>
    <row r="82" spans="1:5">
      <c r="A82" s="16" t="s">
        <v>246</v>
      </c>
      <c r="B82" s="14">
        <v>0</v>
      </c>
      <c r="C82" s="14">
        <v>1244000</v>
      </c>
      <c r="D82" s="14">
        <v>1244000</v>
      </c>
      <c r="E82" s="22"/>
    </row>
    <row r="83" spans="1:5">
      <c r="A83" s="16" t="s">
        <v>255</v>
      </c>
      <c r="B83" s="14">
        <v>-256330000</v>
      </c>
      <c r="C83" s="14">
        <v>-195350641</v>
      </c>
      <c r="D83" s="14">
        <v>60979359</v>
      </c>
      <c r="E83" s="22">
        <v>-23.79</v>
      </c>
    </row>
    <row r="84" spans="1:5">
      <c r="A84" s="16" t="s">
        <v>254</v>
      </c>
      <c r="B84" s="14">
        <v>-256330000</v>
      </c>
      <c r="C84" s="14">
        <v>-195350641</v>
      </c>
      <c r="D84" s="14">
        <v>60979359</v>
      </c>
      <c r="E84" s="22">
        <v>-23.79</v>
      </c>
    </row>
    <row r="85" spans="1:5">
      <c r="A85" s="16" t="s">
        <v>253</v>
      </c>
      <c r="B85" s="14">
        <v>10000000</v>
      </c>
      <c r="C85" s="14">
        <v>-7028</v>
      </c>
      <c r="D85" s="14">
        <v>-10007028</v>
      </c>
      <c r="E85" s="22">
        <v>-100.07</v>
      </c>
    </row>
    <row r="86" spans="1:5">
      <c r="A86" s="16" t="s">
        <v>252</v>
      </c>
      <c r="B86" s="14">
        <v>15000000</v>
      </c>
      <c r="C86" s="14">
        <v>535940</v>
      </c>
      <c r="D86" s="14">
        <v>-14464060</v>
      </c>
      <c r="E86" s="22">
        <v>-96.43</v>
      </c>
    </row>
    <row r="87" spans="1:5">
      <c r="A87" s="16" t="s">
        <v>251</v>
      </c>
      <c r="B87" s="14">
        <v>-5000000</v>
      </c>
      <c r="C87" s="14">
        <v>-542968</v>
      </c>
      <c r="D87" s="14">
        <v>4457032</v>
      </c>
      <c r="E87" s="22">
        <v>-89.14</v>
      </c>
    </row>
    <row r="88" spans="1:5">
      <c r="A88" s="16" t="s">
        <v>250</v>
      </c>
      <c r="B88" s="14">
        <v>0</v>
      </c>
      <c r="C88" s="14">
        <v>17832717</v>
      </c>
      <c r="D88" s="14">
        <v>17832717</v>
      </c>
      <c r="E88" s="22"/>
    </row>
    <row r="89" spans="1:5">
      <c r="A89" s="16" t="s">
        <v>249</v>
      </c>
      <c r="B89" s="14">
        <v>0</v>
      </c>
      <c r="C89" s="14">
        <v>17832717</v>
      </c>
      <c r="D89" s="14">
        <v>17832717</v>
      </c>
      <c r="E89" s="22"/>
    </row>
    <row r="90" spans="1:5">
      <c r="A90" s="16" t="s">
        <v>248</v>
      </c>
      <c r="B90" s="14">
        <v>0</v>
      </c>
      <c r="C90" s="14">
        <v>3013222</v>
      </c>
      <c r="D90" s="14">
        <v>3013222</v>
      </c>
      <c r="E90" s="22"/>
    </row>
    <row r="91" spans="1:5">
      <c r="A91" s="16" t="s">
        <v>247</v>
      </c>
      <c r="B91" s="14">
        <v>0</v>
      </c>
      <c r="C91" s="14">
        <v>958359</v>
      </c>
      <c r="D91" s="14">
        <v>958359</v>
      </c>
      <c r="E91" s="22"/>
    </row>
    <row r="92" spans="1:5">
      <c r="A92" s="16" t="s">
        <v>246</v>
      </c>
      <c r="B92" s="14">
        <v>0</v>
      </c>
      <c r="C92" s="14">
        <v>13861136</v>
      </c>
      <c r="D92" s="14">
        <v>13861136</v>
      </c>
      <c r="E92" s="22"/>
    </row>
    <row r="93" spans="1:5">
      <c r="A93" s="16" t="s">
        <v>245</v>
      </c>
      <c r="B93" s="14">
        <v>0</v>
      </c>
      <c r="C93" s="14">
        <v>2630830</v>
      </c>
      <c r="D93" s="14">
        <v>2630830</v>
      </c>
      <c r="E93" s="22"/>
    </row>
    <row r="94" spans="1:5">
      <c r="A94" s="16" t="s">
        <v>244</v>
      </c>
      <c r="B94" s="14">
        <v>0</v>
      </c>
      <c r="C94" s="14">
        <v>8838892</v>
      </c>
      <c r="D94" s="14">
        <v>8838892</v>
      </c>
      <c r="E94" s="22"/>
    </row>
    <row r="95" spans="1:5">
      <c r="A95" s="16" t="s">
        <v>243</v>
      </c>
      <c r="B95" s="14">
        <v>0</v>
      </c>
      <c r="C95" s="14">
        <v>-6208062</v>
      </c>
      <c r="D95" s="14">
        <v>-6208062</v>
      </c>
      <c r="E95" s="22"/>
    </row>
    <row r="96" spans="1:5">
      <c r="A96" s="16" t="s">
        <v>242</v>
      </c>
      <c r="B96" s="14">
        <v>0</v>
      </c>
      <c r="C96" s="14">
        <v>107927</v>
      </c>
      <c r="D96" s="14">
        <v>107927</v>
      </c>
      <c r="E96" s="22"/>
    </row>
    <row r="97" spans="1:5">
      <c r="A97" s="16" t="s">
        <v>241</v>
      </c>
      <c r="B97" s="14">
        <v>0</v>
      </c>
      <c r="C97" s="14">
        <v>107927</v>
      </c>
      <c r="D97" s="14">
        <v>107927</v>
      </c>
      <c r="E97" s="22"/>
    </row>
    <row r="98" spans="1:5">
      <c r="A98" s="16" t="s">
        <v>240</v>
      </c>
      <c r="B98" s="14">
        <v>0</v>
      </c>
      <c r="C98" s="14">
        <v>1591888</v>
      </c>
      <c r="D98" s="14">
        <v>1591888</v>
      </c>
      <c r="E98" s="22"/>
    </row>
    <row r="99" spans="1:5">
      <c r="A99" s="16" t="s">
        <v>239</v>
      </c>
      <c r="B99" s="14">
        <v>0</v>
      </c>
      <c r="C99" s="14">
        <v>1591888</v>
      </c>
      <c r="D99" s="14">
        <v>1591888</v>
      </c>
      <c r="E99" s="22"/>
    </row>
    <row r="100" spans="1:5" ht="16.8" thickBot="1">
      <c r="A100" s="85" t="s">
        <v>238</v>
      </c>
      <c r="B100" s="84">
        <v>141059000</v>
      </c>
      <c r="C100" s="84">
        <v>135396435</v>
      </c>
      <c r="D100" s="84">
        <v>-5662565</v>
      </c>
      <c r="E100" s="83">
        <v>-4.01</v>
      </c>
    </row>
    <row r="101" spans="1:5">
      <c r="A101" s="207" t="s">
        <v>237</v>
      </c>
      <c r="B101" s="207"/>
      <c r="C101" s="207"/>
      <c r="D101" s="207"/>
      <c r="E101" s="207"/>
    </row>
    <row r="102" spans="1:5">
      <c r="A102" s="208" t="s">
        <v>236</v>
      </c>
      <c r="B102" s="208"/>
      <c r="C102" s="208"/>
      <c r="D102" s="208"/>
      <c r="E102" s="208"/>
    </row>
  </sheetData>
  <mergeCells count="6">
    <mergeCell ref="A4:A5"/>
    <mergeCell ref="D4:E4"/>
    <mergeCell ref="B4:B5"/>
    <mergeCell ref="C4:C5"/>
    <mergeCell ref="A101:E101"/>
    <mergeCell ref="A102:E102"/>
  </mergeCells>
  <phoneticPr fontId="2" type="noConversion"/>
  <pageMargins left="0.55118110236220474" right="0.35433070866141736" top="0.98425196850393704" bottom="0.98425196850393704" header="0.51181102362204722" footer="0.51181102362204722"/>
  <pageSetup paperSize="9" scale="90" orientation="portrait" horizontalDpi="180" verticalDpi="18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workbookViewId="0">
      <selection activeCell="A21" sqref="A21"/>
    </sheetView>
  </sheetViews>
  <sheetFormatPr defaultRowHeight="16.2"/>
  <cols>
    <col min="1" max="1" width="25.6640625" customWidth="1"/>
    <col min="2" max="2" width="18.6640625" customWidth="1"/>
    <col min="3" max="3" width="9.6640625" customWidth="1"/>
    <col min="4" max="4" width="18.6640625" customWidth="1"/>
    <col min="5" max="5" width="9.6640625" customWidth="1"/>
    <col min="6" max="6" width="18.6640625" customWidth="1"/>
    <col min="7" max="7" width="9.6640625" customWidth="1"/>
    <col min="8" max="8" width="25.6640625" customWidth="1"/>
    <col min="9" max="9" width="18.6640625" customWidth="1"/>
    <col min="10" max="10" width="9.6640625" customWidth="1"/>
    <col min="11" max="11" width="18.6640625" customWidth="1"/>
    <col min="12" max="12" width="9.6640625" customWidth="1"/>
    <col min="13" max="13" width="18.6640625" customWidth="1"/>
    <col min="14" max="14" width="9.6640625" customWidth="1"/>
  </cols>
  <sheetData>
    <row r="1" spans="1:14" ht="22.2">
      <c r="A1" s="4"/>
      <c r="B1" s="1"/>
      <c r="C1" s="4"/>
      <c r="D1" s="7" t="s">
        <v>327</v>
      </c>
      <c r="E1" s="4"/>
      <c r="F1" s="4"/>
      <c r="G1" s="4"/>
      <c r="H1" s="4"/>
      <c r="I1" s="1"/>
      <c r="J1" s="4"/>
      <c r="K1" s="4"/>
      <c r="L1" s="4"/>
      <c r="M1" s="4"/>
      <c r="N1" s="4"/>
    </row>
    <row r="2" spans="1:14" ht="22.2">
      <c r="A2" s="3"/>
      <c r="B2" s="1"/>
      <c r="C2" s="3"/>
      <c r="D2" s="8" t="s">
        <v>440</v>
      </c>
      <c r="E2" s="3"/>
      <c r="F2" s="3"/>
      <c r="G2" s="3"/>
      <c r="H2" s="3"/>
      <c r="I2" s="1"/>
      <c r="J2" s="3"/>
      <c r="K2" s="3"/>
      <c r="L2" s="3"/>
      <c r="M2" s="3"/>
      <c r="N2" s="3"/>
    </row>
    <row r="3" spans="1:14" ht="16.8" thickBot="1">
      <c r="A3" s="6"/>
      <c r="B3" s="1"/>
      <c r="C3" s="5"/>
      <c r="D3" s="9" t="s">
        <v>439</v>
      </c>
      <c r="E3" s="5"/>
      <c r="F3" s="5"/>
      <c r="G3" s="5" t="s">
        <v>8</v>
      </c>
      <c r="H3" s="5"/>
      <c r="I3" s="1"/>
      <c r="J3" s="5"/>
      <c r="K3" s="5"/>
      <c r="L3" s="5"/>
      <c r="M3" s="5"/>
      <c r="N3" s="2" t="s">
        <v>8</v>
      </c>
    </row>
    <row r="4" spans="1:14">
      <c r="A4" s="200" t="s">
        <v>438</v>
      </c>
      <c r="B4" s="202" t="s">
        <v>437</v>
      </c>
      <c r="C4" s="202"/>
      <c r="D4" s="202" t="s">
        <v>436</v>
      </c>
      <c r="E4" s="202"/>
      <c r="F4" s="202" t="s">
        <v>435</v>
      </c>
      <c r="G4" s="202"/>
      <c r="H4" s="202" t="s">
        <v>438</v>
      </c>
      <c r="I4" s="202" t="s">
        <v>437</v>
      </c>
      <c r="J4" s="202"/>
      <c r="K4" s="202" t="s">
        <v>436</v>
      </c>
      <c r="L4" s="202"/>
      <c r="M4" s="202" t="s">
        <v>435</v>
      </c>
      <c r="N4" s="203"/>
    </row>
    <row r="5" spans="1:14" ht="16.8" thickBot="1">
      <c r="A5" s="201"/>
      <c r="B5" s="29" t="s">
        <v>321</v>
      </c>
      <c r="C5" s="29" t="s">
        <v>320</v>
      </c>
      <c r="D5" s="29" t="s">
        <v>321</v>
      </c>
      <c r="E5" s="29" t="s">
        <v>320</v>
      </c>
      <c r="F5" s="29" t="s">
        <v>321</v>
      </c>
      <c r="G5" s="29" t="s">
        <v>320</v>
      </c>
      <c r="H5" s="210"/>
      <c r="I5" s="29" t="s">
        <v>321</v>
      </c>
      <c r="J5" s="29" t="s">
        <v>320</v>
      </c>
      <c r="K5" s="29" t="s">
        <v>321</v>
      </c>
      <c r="L5" s="29" t="s">
        <v>320</v>
      </c>
      <c r="M5" s="29" t="s">
        <v>321</v>
      </c>
      <c r="N5" s="28" t="s">
        <v>320</v>
      </c>
    </row>
    <row r="6" spans="1:14">
      <c r="A6" s="99" t="s">
        <v>434</v>
      </c>
      <c r="B6" s="18">
        <v>12999418870</v>
      </c>
      <c r="C6" s="18">
        <v>100</v>
      </c>
      <c r="D6" s="18">
        <v>12928525466</v>
      </c>
      <c r="E6" s="18">
        <v>100</v>
      </c>
      <c r="F6" s="18">
        <v>70893404</v>
      </c>
      <c r="G6" s="18">
        <v>0.55000000000000004</v>
      </c>
      <c r="H6" s="98" t="s">
        <v>433</v>
      </c>
      <c r="I6" s="18">
        <v>6662369877</v>
      </c>
      <c r="J6" s="18">
        <v>51.25</v>
      </c>
      <c r="K6" s="18">
        <v>6669241248</v>
      </c>
      <c r="L6" s="18">
        <v>51.59</v>
      </c>
      <c r="M6" s="18">
        <v>-6871371</v>
      </c>
      <c r="N6" s="21">
        <v>-0.1</v>
      </c>
    </row>
    <row r="7" spans="1:14">
      <c r="A7" s="95" t="s">
        <v>432</v>
      </c>
      <c r="B7" s="13">
        <v>3494161802</v>
      </c>
      <c r="C7" s="13">
        <v>26.88</v>
      </c>
      <c r="D7" s="13">
        <v>3326570681</v>
      </c>
      <c r="E7" s="13">
        <v>25.73</v>
      </c>
      <c r="F7" s="13">
        <v>167591121</v>
      </c>
      <c r="G7" s="13">
        <v>5.04</v>
      </c>
      <c r="H7" s="97" t="s">
        <v>431</v>
      </c>
      <c r="I7" s="13">
        <v>1120967527</v>
      </c>
      <c r="J7" s="13">
        <v>8.6199999999999992</v>
      </c>
      <c r="K7" s="13">
        <v>998982281</v>
      </c>
      <c r="L7" s="13">
        <v>7.73</v>
      </c>
      <c r="M7" s="13">
        <v>121985246</v>
      </c>
      <c r="N7" s="23">
        <v>12.21</v>
      </c>
    </row>
    <row r="8" spans="1:14">
      <c r="A8" s="95" t="s">
        <v>430</v>
      </c>
      <c r="B8" s="13">
        <v>3391335277</v>
      </c>
      <c r="C8" s="13">
        <v>26.09</v>
      </c>
      <c r="D8" s="13">
        <v>3214345547</v>
      </c>
      <c r="E8" s="13">
        <v>24.86</v>
      </c>
      <c r="F8" s="13">
        <v>176989730</v>
      </c>
      <c r="G8" s="13">
        <v>5.51</v>
      </c>
      <c r="H8" s="97" t="s">
        <v>429</v>
      </c>
      <c r="I8" s="13">
        <v>143310377</v>
      </c>
      <c r="J8" s="13">
        <v>1.1000000000000001</v>
      </c>
      <c r="K8" s="13">
        <v>145413822</v>
      </c>
      <c r="L8" s="13">
        <v>1.1200000000000001</v>
      </c>
      <c r="M8" s="13">
        <v>-2103445</v>
      </c>
      <c r="N8" s="23">
        <v>-1.45</v>
      </c>
    </row>
    <row r="9" spans="1:14">
      <c r="A9" s="94" t="s">
        <v>428</v>
      </c>
      <c r="B9" s="14">
        <v>3391335277</v>
      </c>
      <c r="C9" s="14">
        <v>26.09</v>
      </c>
      <c r="D9" s="14">
        <v>3214345547</v>
      </c>
      <c r="E9" s="14">
        <v>24.86</v>
      </c>
      <c r="F9" s="14">
        <v>176989730</v>
      </c>
      <c r="G9" s="14">
        <v>5.51</v>
      </c>
      <c r="H9" s="96" t="s">
        <v>427</v>
      </c>
      <c r="I9" s="14">
        <v>35441029</v>
      </c>
      <c r="J9" s="14">
        <v>0.27</v>
      </c>
      <c r="K9" s="14">
        <v>36237236</v>
      </c>
      <c r="L9" s="14">
        <v>0.28000000000000003</v>
      </c>
      <c r="M9" s="14">
        <v>-796207</v>
      </c>
      <c r="N9" s="22">
        <v>-2.2000000000000002</v>
      </c>
    </row>
    <row r="10" spans="1:14">
      <c r="A10" s="95" t="s">
        <v>426</v>
      </c>
      <c r="B10" s="13">
        <v>29389144</v>
      </c>
      <c r="C10" s="13">
        <v>0.23</v>
      </c>
      <c r="D10" s="13">
        <v>46087294</v>
      </c>
      <c r="E10" s="13">
        <v>0.36</v>
      </c>
      <c r="F10" s="13">
        <v>-16698150</v>
      </c>
      <c r="G10" s="13">
        <v>-36.229999999999997</v>
      </c>
      <c r="H10" s="96" t="s">
        <v>425</v>
      </c>
      <c r="I10" s="14">
        <v>107865244</v>
      </c>
      <c r="J10" s="14">
        <v>0.83</v>
      </c>
      <c r="K10" s="14">
        <v>109150185</v>
      </c>
      <c r="L10" s="14">
        <v>0.84</v>
      </c>
      <c r="M10" s="14">
        <v>-1284941</v>
      </c>
      <c r="N10" s="22">
        <v>-1.18</v>
      </c>
    </row>
    <row r="11" spans="1:14">
      <c r="A11" s="94" t="s">
        <v>424</v>
      </c>
      <c r="B11" s="14">
        <v>15100144</v>
      </c>
      <c r="C11" s="14">
        <v>0.12</v>
      </c>
      <c r="D11" s="14">
        <v>12683056</v>
      </c>
      <c r="E11" s="14">
        <v>0.1</v>
      </c>
      <c r="F11" s="14">
        <v>2417088</v>
      </c>
      <c r="G11" s="14">
        <v>19.059999999999999</v>
      </c>
      <c r="H11" s="96" t="s">
        <v>423</v>
      </c>
      <c r="I11" s="14">
        <v>4104</v>
      </c>
      <c r="J11" s="14">
        <v>0</v>
      </c>
      <c r="K11" s="14">
        <v>26401</v>
      </c>
      <c r="L11" s="14">
        <v>0</v>
      </c>
      <c r="M11" s="14">
        <v>-22297</v>
      </c>
      <c r="N11" s="22">
        <v>-84.46</v>
      </c>
    </row>
    <row r="12" spans="1:14">
      <c r="A12" s="94" t="s">
        <v>422</v>
      </c>
      <c r="B12" s="14">
        <v>14289000</v>
      </c>
      <c r="C12" s="14">
        <v>0.11</v>
      </c>
      <c r="D12" s="14">
        <v>33404238</v>
      </c>
      <c r="E12" s="14">
        <v>0.26</v>
      </c>
      <c r="F12" s="14">
        <v>-19115238</v>
      </c>
      <c r="G12" s="14">
        <v>-57.22</v>
      </c>
      <c r="H12" s="97" t="s">
        <v>421</v>
      </c>
      <c r="I12" s="13">
        <v>977657150</v>
      </c>
      <c r="J12" s="13">
        <v>7.52</v>
      </c>
      <c r="K12" s="13">
        <v>853568459</v>
      </c>
      <c r="L12" s="13">
        <v>6.6</v>
      </c>
      <c r="M12" s="13">
        <v>124088691</v>
      </c>
      <c r="N12" s="23">
        <v>14.54</v>
      </c>
    </row>
    <row r="13" spans="1:14">
      <c r="A13" s="95" t="s">
        <v>420</v>
      </c>
      <c r="B13" s="13">
        <v>69778327</v>
      </c>
      <c r="C13" s="13">
        <v>0.54</v>
      </c>
      <c r="D13" s="13">
        <v>66071926</v>
      </c>
      <c r="E13" s="13">
        <v>0.51</v>
      </c>
      <c r="F13" s="13">
        <v>3706401</v>
      </c>
      <c r="G13" s="13">
        <v>5.61</v>
      </c>
      <c r="H13" s="96" t="s">
        <v>419</v>
      </c>
      <c r="I13" s="14">
        <v>761643102</v>
      </c>
      <c r="J13" s="14">
        <v>5.86</v>
      </c>
      <c r="K13" s="14">
        <v>658126034</v>
      </c>
      <c r="L13" s="14">
        <v>5.09</v>
      </c>
      <c r="M13" s="14">
        <v>103517068</v>
      </c>
      <c r="N13" s="22">
        <v>15.73</v>
      </c>
    </row>
    <row r="14" spans="1:14">
      <c r="A14" s="94" t="s">
        <v>418</v>
      </c>
      <c r="B14" s="14">
        <v>793163</v>
      </c>
      <c r="C14" s="14">
        <v>0.01</v>
      </c>
      <c r="D14" s="14">
        <v>941228</v>
      </c>
      <c r="E14" s="14">
        <v>0.01</v>
      </c>
      <c r="F14" s="14">
        <v>-148065</v>
      </c>
      <c r="G14" s="14">
        <v>-15.73</v>
      </c>
      <c r="H14" s="96" t="s">
        <v>417</v>
      </c>
      <c r="I14" s="14">
        <v>216014048</v>
      </c>
      <c r="J14" s="14">
        <v>1.66</v>
      </c>
      <c r="K14" s="14">
        <v>195442425</v>
      </c>
      <c r="L14" s="14">
        <v>1.51</v>
      </c>
      <c r="M14" s="14">
        <v>20571623</v>
      </c>
      <c r="N14" s="22">
        <v>10.53</v>
      </c>
    </row>
    <row r="15" spans="1:14">
      <c r="A15" s="94" t="s">
        <v>416</v>
      </c>
      <c r="B15" s="14">
        <v>67844805</v>
      </c>
      <c r="C15" s="14">
        <v>0.52</v>
      </c>
      <c r="D15" s="14">
        <v>65130698</v>
      </c>
      <c r="E15" s="14">
        <v>0.5</v>
      </c>
      <c r="F15" s="14">
        <v>2714107</v>
      </c>
      <c r="G15" s="14">
        <v>4.17</v>
      </c>
      <c r="H15" s="97" t="s">
        <v>415</v>
      </c>
      <c r="I15" s="13">
        <v>5483870978</v>
      </c>
      <c r="J15" s="13">
        <v>42.19</v>
      </c>
      <c r="K15" s="13">
        <v>5621135725</v>
      </c>
      <c r="L15" s="13">
        <v>43.48</v>
      </c>
      <c r="M15" s="13">
        <v>-137264747</v>
      </c>
      <c r="N15" s="23">
        <v>-2.44</v>
      </c>
    </row>
    <row r="16" spans="1:14">
      <c r="A16" s="94" t="s">
        <v>414</v>
      </c>
      <c r="B16" s="14">
        <v>1140359</v>
      </c>
      <c r="C16" s="14">
        <v>0.01</v>
      </c>
      <c r="D16" s="14">
        <v>0</v>
      </c>
      <c r="E16" s="14">
        <v>0</v>
      </c>
      <c r="F16" s="14">
        <v>1140359</v>
      </c>
      <c r="G16" s="14"/>
      <c r="H16" s="97" t="s">
        <v>413</v>
      </c>
      <c r="I16" s="13">
        <v>5483870978</v>
      </c>
      <c r="J16" s="13">
        <v>42.19</v>
      </c>
      <c r="K16" s="13">
        <v>5621135725</v>
      </c>
      <c r="L16" s="13">
        <v>43.48</v>
      </c>
      <c r="M16" s="13">
        <v>-137264747</v>
      </c>
      <c r="N16" s="23">
        <v>-2.44</v>
      </c>
    </row>
    <row r="17" spans="1:14">
      <c r="A17" s="95" t="s">
        <v>412</v>
      </c>
      <c r="B17" s="13">
        <v>3659054</v>
      </c>
      <c r="C17" s="13">
        <v>0.03</v>
      </c>
      <c r="D17" s="13">
        <v>65914</v>
      </c>
      <c r="E17" s="13">
        <v>0</v>
      </c>
      <c r="F17" s="13">
        <v>3593140</v>
      </c>
      <c r="G17" s="13">
        <v>5451.25</v>
      </c>
      <c r="H17" s="96" t="s">
        <v>411</v>
      </c>
      <c r="I17" s="14">
        <v>28111384</v>
      </c>
      <c r="J17" s="14">
        <v>0.22</v>
      </c>
      <c r="K17" s="14">
        <v>29802771</v>
      </c>
      <c r="L17" s="14">
        <v>0.23</v>
      </c>
      <c r="M17" s="14">
        <v>-1691387</v>
      </c>
      <c r="N17" s="22">
        <v>-5.68</v>
      </c>
    </row>
    <row r="18" spans="1:14">
      <c r="A18" s="94" t="s">
        <v>410</v>
      </c>
      <c r="B18" s="14">
        <v>3659054</v>
      </c>
      <c r="C18" s="14">
        <v>0.03</v>
      </c>
      <c r="D18" s="14">
        <v>65914</v>
      </c>
      <c r="E18" s="14">
        <v>0</v>
      </c>
      <c r="F18" s="14">
        <v>3593140</v>
      </c>
      <c r="G18" s="14">
        <v>5451.25</v>
      </c>
      <c r="H18" s="96" t="s">
        <v>409</v>
      </c>
      <c r="I18" s="14">
        <v>959496</v>
      </c>
      <c r="J18" s="14">
        <v>0.01</v>
      </c>
      <c r="K18" s="14">
        <v>966524</v>
      </c>
      <c r="L18" s="14">
        <v>0.01</v>
      </c>
      <c r="M18" s="14">
        <v>-7028</v>
      </c>
      <c r="N18" s="22">
        <v>-0.73</v>
      </c>
    </row>
    <row r="19" spans="1:14" ht="32.4">
      <c r="A19" s="95" t="s">
        <v>408</v>
      </c>
      <c r="B19" s="13">
        <v>61455967</v>
      </c>
      <c r="C19" s="13">
        <v>0.47</v>
      </c>
      <c r="D19" s="13">
        <v>56991514</v>
      </c>
      <c r="E19" s="13">
        <v>0.44</v>
      </c>
      <c r="F19" s="13">
        <v>4464453</v>
      </c>
      <c r="G19" s="13">
        <v>7.83</v>
      </c>
      <c r="H19" s="96" t="s">
        <v>407</v>
      </c>
      <c r="I19" s="14">
        <v>5414827104</v>
      </c>
      <c r="J19" s="14">
        <v>41.65</v>
      </c>
      <c r="K19" s="14">
        <v>5548631651</v>
      </c>
      <c r="L19" s="14">
        <v>42.92</v>
      </c>
      <c r="M19" s="14">
        <v>-133804547</v>
      </c>
      <c r="N19" s="22">
        <v>-2.41</v>
      </c>
    </row>
    <row r="20" spans="1:14">
      <c r="A20" s="95" t="s">
        <v>406</v>
      </c>
      <c r="B20" s="13">
        <v>200000</v>
      </c>
      <c r="C20" s="13">
        <v>0</v>
      </c>
      <c r="D20" s="13">
        <v>0</v>
      </c>
      <c r="E20" s="13">
        <v>0</v>
      </c>
      <c r="F20" s="13">
        <v>200000</v>
      </c>
      <c r="G20" s="13"/>
      <c r="H20" s="96" t="s">
        <v>405</v>
      </c>
      <c r="I20" s="14">
        <v>39972994</v>
      </c>
      <c r="J20" s="14">
        <v>0.31</v>
      </c>
      <c r="K20" s="14">
        <v>41734779</v>
      </c>
      <c r="L20" s="14">
        <v>0.32</v>
      </c>
      <c r="M20" s="14">
        <v>-1761785</v>
      </c>
      <c r="N20" s="22">
        <v>-4.22</v>
      </c>
    </row>
    <row r="21" spans="1:14" ht="32.4">
      <c r="A21" s="94" t="s">
        <v>404</v>
      </c>
      <c r="B21" s="14">
        <v>200000</v>
      </c>
      <c r="C21" s="14">
        <v>0</v>
      </c>
      <c r="D21" s="14">
        <v>0</v>
      </c>
      <c r="E21" s="14">
        <v>0</v>
      </c>
      <c r="F21" s="14">
        <v>200000</v>
      </c>
      <c r="G21" s="14"/>
      <c r="H21" s="97" t="s">
        <v>403</v>
      </c>
      <c r="I21" s="13">
        <v>57531372</v>
      </c>
      <c r="J21" s="13">
        <v>0.44</v>
      </c>
      <c r="K21" s="13">
        <v>49123242</v>
      </c>
      <c r="L21" s="13">
        <v>0.38</v>
      </c>
      <c r="M21" s="13">
        <v>8408130</v>
      </c>
      <c r="N21" s="23">
        <v>17.12</v>
      </c>
    </row>
    <row r="22" spans="1:14">
      <c r="A22" s="95" t="s">
        <v>402</v>
      </c>
      <c r="B22" s="13">
        <v>61255967</v>
      </c>
      <c r="C22" s="13">
        <v>0.47</v>
      </c>
      <c r="D22" s="13">
        <v>56991514</v>
      </c>
      <c r="E22" s="13">
        <v>0.44</v>
      </c>
      <c r="F22" s="13">
        <v>4264453</v>
      </c>
      <c r="G22" s="13">
        <v>7.48</v>
      </c>
      <c r="H22" s="97" t="s">
        <v>401</v>
      </c>
      <c r="I22" s="13">
        <v>57531372</v>
      </c>
      <c r="J22" s="13">
        <v>0.44</v>
      </c>
      <c r="K22" s="13">
        <v>49123242</v>
      </c>
      <c r="L22" s="13">
        <v>0.38</v>
      </c>
      <c r="M22" s="13">
        <v>8408130</v>
      </c>
      <c r="N22" s="23">
        <v>17.12</v>
      </c>
    </row>
    <row r="23" spans="1:14">
      <c r="A23" s="94" t="s">
        <v>400</v>
      </c>
      <c r="B23" s="14">
        <v>959496</v>
      </c>
      <c r="C23" s="14">
        <v>0.01</v>
      </c>
      <c r="D23" s="14">
        <v>966524</v>
      </c>
      <c r="E23" s="14">
        <v>0.01</v>
      </c>
      <c r="F23" s="14">
        <v>-7028</v>
      </c>
      <c r="G23" s="14">
        <v>-0.73</v>
      </c>
      <c r="H23" s="96" t="s">
        <v>399</v>
      </c>
      <c r="I23" s="14">
        <v>57531372</v>
      </c>
      <c r="J23" s="14">
        <v>0.44</v>
      </c>
      <c r="K23" s="14">
        <v>49123242</v>
      </c>
      <c r="L23" s="14">
        <v>0.38</v>
      </c>
      <c r="M23" s="14">
        <v>8408130</v>
      </c>
      <c r="N23" s="22">
        <v>17.12</v>
      </c>
    </row>
    <row r="24" spans="1:14">
      <c r="A24" s="94" t="s">
        <v>398</v>
      </c>
      <c r="B24" s="14">
        <v>60296471</v>
      </c>
      <c r="C24" s="14">
        <v>0.46</v>
      </c>
      <c r="D24" s="14">
        <v>56024990</v>
      </c>
      <c r="E24" s="14">
        <v>0.43</v>
      </c>
      <c r="F24" s="14">
        <v>4271481</v>
      </c>
      <c r="G24" s="14">
        <v>7.62</v>
      </c>
      <c r="H24" s="97" t="s">
        <v>397</v>
      </c>
      <c r="I24" s="13">
        <v>6337048993</v>
      </c>
      <c r="J24" s="13">
        <v>48.75</v>
      </c>
      <c r="K24" s="13">
        <v>6259284218</v>
      </c>
      <c r="L24" s="13">
        <v>48.41</v>
      </c>
      <c r="M24" s="13">
        <v>77764775</v>
      </c>
      <c r="N24" s="23">
        <v>1.24</v>
      </c>
    </row>
    <row r="25" spans="1:14">
      <c r="A25" s="95" t="s">
        <v>194</v>
      </c>
      <c r="B25" s="13">
        <v>3947154747</v>
      </c>
      <c r="C25" s="13">
        <v>30.36</v>
      </c>
      <c r="D25" s="13">
        <v>3930022371</v>
      </c>
      <c r="E25" s="13">
        <v>30.4</v>
      </c>
      <c r="F25" s="13">
        <v>17132376</v>
      </c>
      <c r="G25" s="13">
        <v>0.44</v>
      </c>
      <c r="H25" s="97" t="s">
        <v>396</v>
      </c>
      <c r="I25" s="13">
        <v>3759372845</v>
      </c>
      <c r="J25" s="13">
        <v>28.92</v>
      </c>
      <c r="K25" s="13">
        <v>3623404694</v>
      </c>
      <c r="L25" s="13">
        <v>28.03</v>
      </c>
      <c r="M25" s="13">
        <v>135968151</v>
      </c>
      <c r="N25" s="23">
        <v>3.75</v>
      </c>
    </row>
    <row r="26" spans="1:14">
      <c r="A26" s="95" t="s">
        <v>395</v>
      </c>
      <c r="B26" s="13">
        <v>3858450</v>
      </c>
      <c r="C26" s="13">
        <v>0.03</v>
      </c>
      <c r="D26" s="13">
        <v>3858450</v>
      </c>
      <c r="E26" s="13">
        <v>0.03</v>
      </c>
      <c r="F26" s="13">
        <v>0</v>
      </c>
      <c r="G26" s="13">
        <v>0</v>
      </c>
      <c r="H26" s="97" t="s">
        <v>394</v>
      </c>
      <c r="I26" s="13">
        <v>3759372845</v>
      </c>
      <c r="J26" s="13">
        <v>28.92</v>
      </c>
      <c r="K26" s="13">
        <v>3623404694</v>
      </c>
      <c r="L26" s="13">
        <v>28.03</v>
      </c>
      <c r="M26" s="13">
        <v>135968151</v>
      </c>
      <c r="N26" s="23">
        <v>3.75</v>
      </c>
    </row>
    <row r="27" spans="1:14">
      <c r="A27" s="94" t="s">
        <v>393</v>
      </c>
      <c r="B27" s="14">
        <v>3858450</v>
      </c>
      <c r="C27" s="14">
        <v>0.03</v>
      </c>
      <c r="D27" s="14">
        <v>3858450</v>
      </c>
      <c r="E27" s="14">
        <v>0.03</v>
      </c>
      <c r="F27" s="14">
        <v>0</v>
      </c>
      <c r="G27" s="14">
        <v>0</v>
      </c>
      <c r="H27" s="96" t="s">
        <v>392</v>
      </c>
      <c r="I27" s="14">
        <v>3759372845</v>
      </c>
      <c r="J27" s="14">
        <v>28.92</v>
      </c>
      <c r="K27" s="14">
        <v>3623404694</v>
      </c>
      <c r="L27" s="14">
        <v>28.03</v>
      </c>
      <c r="M27" s="14">
        <v>135968151</v>
      </c>
      <c r="N27" s="22">
        <v>3.75</v>
      </c>
    </row>
    <row r="28" spans="1:14">
      <c r="A28" s="95" t="s">
        <v>391</v>
      </c>
      <c r="B28" s="13">
        <v>32171376</v>
      </c>
      <c r="C28" s="13">
        <v>0.25</v>
      </c>
      <c r="D28" s="13">
        <v>33409754</v>
      </c>
      <c r="E28" s="13">
        <v>0.26</v>
      </c>
      <c r="F28" s="13">
        <v>-1238378</v>
      </c>
      <c r="G28" s="13">
        <v>-3.71</v>
      </c>
      <c r="H28" s="97" t="s">
        <v>390</v>
      </c>
      <c r="I28" s="13">
        <v>2577002098</v>
      </c>
      <c r="J28" s="13">
        <v>19.82</v>
      </c>
      <c r="K28" s="13">
        <v>2635205474</v>
      </c>
      <c r="L28" s="13">
        <v>20.38</v>
      </c>
      <c r="M28" s="13">
        <v>-58203376</v>
      </c>
      <c r="N28" s="23">
        <v>-2.21</v>
      </c>
    </row>
    <row r="29" spans="1:14">
      <c r="A29" s="94" t="s">
        <v>389</v>
      </c>
      <c r="B29" s="14">
        <v>110550107</v>
      </c>
      <c r="C29" s="14">
        <v>0.85</v>
      </c>
      <c r="D29" s="14">
        <v>106671555</v>
      </c>
      <c r="E29" s="14">
        <v>0.83</v>
      </c>
      <c r="F29" s="14">
        <v>3878552</v>
      </c>
      <c r="G29" s="14">
        <v>3.64</v>
      </c>
      <c r="H29" s="97" t="s">
        <v>388</v>
      </c>
      <c r="I29" s="13">
        <v>2577002098</v>
      </c>
      <c r="J29" s="13">
        <v>19.82</v>
      </c>
      <c r="K29" s="13">
        <v>2635205474</v>
      </c>
      <c r="L29" s="13">
        <v>20.38</v>
      </c>
      <c r="M29" s="13">
        <v>-58203376</v>
      </c>
      <c r="N29" s="23">
        <v>-2.21</v>
      </c>
    </row>
    <row r="30" spans="1:14" ht="32.4">
      <c r="A30" s="94" t="s">
        <v>387</v>
      </c>
      <c r="B30" s="14">
        <v>-78378731</v>
      </c>
      <c r="C30" s="14">
        <v>-0.6</v>
      </c>
      <c r="D30" s="14">
        <v>-73261801</v>
      </c>
      <c r="E30" s="14">
        <v>-0.56999999999999995</v>
      </c>
      <c r="F30" s="14">
        <v>-5116930</v>
      </c>
      <c r="G30" s="14">
        <v>6.98</v>
      </c>
      <c r="H30" s="96" t="s">
        <v>386</v>
      </c>
      <c r="I30" s="14">
        <v>2577002098</v>
      </c>
      <c r="J30" s="14">
        <v>19.82</v>
      </c>
      <c r="K30" s="14">
        <v>2635205474</v>
      </c>
      <c r="L30" s="14">
        <v>20.38</v>
      </c>
      <c r="M30" s="14">
        <v>-58203376</v>
      </c>
      <c r="N30" s="22">
        <v>-2.21</v>
      </c>
    </row>
    <row r="31" spans="1:14">
      <c r="A31" s="95" t="s">
        <v>385</v>
      </c>
      <c r="B31" s="13">
        <v>1863360384</v>
      </c>
      <c r="C31" s="13">
        <v>14.33</v>
      </c>
      <c r="D31" s="13">
        <v>1897101015</v>
      </c>
      <c r="E31" s="13">
        <v>14.67</v>
      </c>
      <c r="F31" s="13">
        <v>-33740631</v>
      </c>
      <c r="G31" s="13">
        <v>-1.78</v>
      </c>
      <c r="H31" s="97" t="s">
        <v>384</v>
      </c>
      <c r="I31" s="13">
        <v>674050</v>
      </c>
      <c r="J31" s="13">
        <v>0.01</v>
      </c>
      <c r="K31" s="13">
        <v>674050</v>
      </c>
      <c r="L31" s="13">
        <v>0.01</v>
      </c>
      <c r="M31" s="13">
        <v>0</v>
      </c>
      <c r="N31" s="23">
        <v>0</v>
      </c>
    </row>
    <row r="32" spans="1:14">
      <c r="A32" s="94" t="s">
        <v>383</v>
      </c>
      <c r="B32" s="14">
        <v>2359499321</v>
      </c>
      <c r="C32" s="14">
        <v>18.149999999999999</v>
      </c>
      <c r="D32" s="14">
        <v>2348278855</v>
      </c>
      <c r="E32" s="14">
        <v>18.16</v>
      </c>
      <c r="F32" s="14">
        <v>11220466</v>
      </c>
      <c r="G32" s="14">
        <v>0.48</v>
      </c>
      <c r="H32" s="97" t="s">
        <v>382</v>
      </c>
      <c r="I32" s="13">
        <v>674050</v>
      </c>
      <c r="J32" s="13">
        <v>0.01</v>
      </c>
      <c r="K32" s="13">
        <v>674050</v>
      </c>
      <c r="L32" s="13">
        <v>0.01</v>
      </c>
      <c r="M32" s="13">
        <v>0</v>
      </c>
      <c r="N32" s="23">
        <v>0</v>
      </c>
    </row>
    <row r="33" spans="1:14" ht="32.4">
      <c r="A33" s="94" t="s">
        <v>381</v>
      </c>
      <c r="B33" s="14">
        <v>-496138937</v>
      </c>
      <c r="C33" s="14">
        <v>-3.82</v>
      </c>
      <c r="D33" s="14">
        <v>-451177840</v>
      </c>
      <c r="E33" s="14">
        <v>-3.49</v>
      </c>
      <c r="F33" s="14">
        <v>-44961097</v>
      </c>
      <c r="G33" s="14">
        <v>9.9700000000000006</v>
      </c>
      <c r="H33" s="96" t="s">
        <v>380</v>
      </c>
      <c r="I33" s="14">
        <v>674050</v>
      </c>
      <c r="J33" s="14">
        <v>0.01</v>
      </c>
      <c r="K33" s="14">
        <v>674050</v>
      </c>
      <c r="L33" s="14">
        <v>0.01</v>
      </c>
      <c r="M33" s="14">
        <v>0</v>
      </c>
      <c r="N33" s="22">
        <v>0</v>
      </c>
    </row>
    <row r="34" spans="1:14">
      <c r="A34" s="95" t="s">
        <v>379</v>
      </c>
      <c r="B34" s="13">
        <v>495775572</v>
      </c>
      <c r="C34" s="13">
        <v>3.81</v>
      </c>
      <c r="D34" s="13">
        <v>478812771</v>
      </c>
      <c r="E34" s="13">
        <v>3.7</v>
      </c>
      <c r="F34" s="13">
        <v>16962801</v>
      </c>
      <c r="G34" s="13">
        <v>3.54</v>
      </c>
      <c r="H34" s="26"/>
      <c r="I34" s="26"/>
      <c r="J34" s="26"/>
      <c r="K34" s="26"/>
      <c r="L34" s="26"/>
      <c r="M34" s="26"/>
      <c r="N34" s="25"/>
    </row>
    <row r="35" spans="1:14">
      <c r="A35" s="94" t="s">
        <v>193</v>
      </c>
      <c r="B35" s="14">
        <v>2895335428</v>
      </c>
      <c r="C35" s="14">
        <v>22.27</v>
      </c>
      <c r="D35" s="14">
        <v>2823793782</v>
      </c>
      <c r="E35" s="14">
        <v>21.84</v>
      </c>
      <c r="F35" s="14">
        <v>71541646</v>
      </c>
      <c r="G35" s="14">
        <v>2.5299999999999998</v>
      </c>
      <c r="H35" s="26"/>
      <c r="I35" s="26"/>
      <c r="J35" s="26"/>
      <c r="K35" s="26"/>
      <c r="L35" s="26"/>
      <c r="M35" s="26"/>
      <c r="N35" s="25"/>
    </row>
    <row r="36" spans="1:14" ht="32.4">
      <c r="A36" s="94" t="s">
        <v>378</v>
      </c>
      <c r="B36" s="14">
        <v>-2399559856</v>
      </c>
      <c r="C36" s="14">
        <v>-18.46</v>
      </c>
      <c r="D36" s="14">
        <v>-2344981011</v>
      </c>
      <c r="E36" s="14">
        <v>-18.14</v>
      </c>
      <c r="F36" s="14">
        <v>-54578845</v>
      </c>
      <c r="G36" s="14">
        <v>2.33</v>
      </c>
      <c r="H36" s="26"/>
      <c r="I36" s="26"/>
      <c r="J36" s="26"/>
      <c r="K36" s="26"/>
      <c r="L36" s="26"/>
      <c r="M36" s="26"/>
      <c r="N36" s="25"/>
    </row>
    <row r="37" spans="1:14">
      <c r="A37" s="95" t="s">
        <v>377</v>
      </c>
      <c r="B37" s="13">
        <v>24321155</v>
      </c>
      <c r="C37" s="13">
        <v>0.19</v>
      </c>
      <c r="D37" s="13">
        <v>24780420</v>
      </c>
      <c r="E37" s="13">
        <v>0.19</v>
      </c>
      <c r="F37" s="13">
        <v>-459265</v>
      </c>
      <c r="G37" s="13">
        <v>-1.85</v>
      </c>
      <c r="H37" s="26"/>
      <c r="I37" s="26"/>
      <c r="J37" s="26"/>
      <c r="K37" s="26"/>
      <c r="L37" s="26"/>
      <c r="M37" s="26"/>
      <c r="N37" s="25"/>
    </row>
    <row r="38" spans="1:14">
      <c r="A38" s="94" t="s">
        <v>192</v>
      </c>
      <c r="B38" s="14">
        <v>295300266</v>
      </c>
      <c r="C38" s="14">
        <v>2.27</v>
      </c>
      <c r="D38" s="14">
        <v>295000633</v>
      </c>
      <c r="E38" s="14">
        <v>2.2799999999999998</v>
      </c>
      <c r="F38" s="14">
        <v>299633</v>
      </c>
      <c r="G38" s="14">
        <v>0.1</v>
      </c>
      <c r="H38" s="26"/>
      <c r="I38" s="26"/>
      <c r="J38" s="26"/>
      <c r="K38" s="26"/>
      <c r="L38" s="26"/>
      <c r="M38" s="26"/>
      <c r="N38" s="25"/>
    </row>
    <row r="39" spans="1:14" ht="32.4">
      <c r="A39" s="94" t="s">
        <v>376</v>
      </c>
      <c r="B39" s="14">
        <v>-270979111</v>
      </c>
      <c r="C39" s="14">
        <v>-2.08</v>
      </c>
      <c r="D39" s="14">
        <v>-270220213</v>
      </c>
      <c r="E39" s="14">
        <v>-2.09</v>
      </c>
      <c r="F39" s="14">
        <v>-758898</v>
      </c>
      <c r="G39" s="14">
        <v>0.28000000000000003</v>
      </c>
      <c r="H39" s="26"/>
      <c r="I39" s="26"/>
      <c r="J39" s="26"/>
      <c r="K39" s="26"/>
      <c r="L39" s="26"/>
      <c r="M39" s="26"/>
      <c r="N39" s="25"/>
    </row>
    <row r="40" spans="1:14">
      <c r="A40" s="95" t="s">
        <v>375</v>
      </c>
      <c r="B40" s="13">
        <v>1522440738</v>
      </c>
      <c r="C40" s="13">
        <v>11.71</v>
      </c>
      <c r="D40" s="13">
        <v>1474182532</v>
      </c>
      <c r="E40" s="13">
        <v>11.4</v>
      </c>
      <c r="F40" s="13">
        <v>48258206</v>
      </c>
      <c r="G40" s="13">
        <v>3.27</v>
      </c>
      <c r="H40" s="26"/>
      <c r="I40" s="26"/>
      <c r="J40" s="26"/>
      <c r="K40" s="26"/>
      <c r="L40" s="26"/>
      <c r="M40" s="26"/>
      <c r="N40" s="25"/>
    </row>
    <row r="41" spans="1:14">
      <c r="A41" s="94" t="s">
        <v>191</v>
      </c>
      <c r="B41" s="14">
        <v>2242657700</v>
      </c>
      <c r="C41" s="14">
        <v>17.25</v>
      </c>
      <c r="D41" s="14">
        <v>2169452303</v>
      </c>
      <c r="E41" s="14">
        <v>16.78</v>
      </c>
      <c r="F41" s="14">
        <v>73205397</v>
      </c>
      <c r="G41" s="14">
        <v>3.37</v>
      </c>
      <c r="H41" s="26"/>
      <c r="I41" s="26"/>
      <c r="J41" s="26"/>
      <c r="K41" s="26"/>
      <c r="L41" s="26"/>
      <c r="M41" s="26"/>
      <c r="N41" s="25"/>
    </row>
    <row r="42" spans="1:14" ht="32.4">
      <c r="A42" s="94" t="s">
        <v>374</v>
      </c>
      <c r="B42" s="14">
        <v>-720216962</v>
      </c>
      <c r="C42" s="14">
        <v>-5.54</v>
      </c>
      <c r="D42" s="14">
        <v>-695269771</v>
      </c>
      <c r="E42" s="14">
        <v>-5.38</v>
      </c>
      <c r="F42" s="14">
        <v>-24947191</v>
      </c>
      <c r="G42" s="14">
        <v>3.59</v>
      </c>
      <c r="H42" s="26"/>
      <c r="I42" s="26"/>
      <c r="J42" s="26"/>
      <c r="K42" s="26"/>
      <c r="L42" s="26"/>
      <c r="M42" s="26"/>
      <c r="N42" s="25"/>
    </row>
    <row r="43" spans="1:14">
      <c r="A43" s="95" t="s">
        <v>373</v>
      </c>
      <c r="B43" s="13">
        <v>5227072</v>
      </c>
      <c r="C43" s="13">
        <v>0.04</v>
      </c>
      <c r="D43" s="13">
        <v>17877429</v>
      </c>
      <c r="E43" s="13">
        <v>0.14000000000000001</v>
      </c>
      <c r="F43" s="13">
        <v>-12650357</v>
      </c>
      <c r="G43" s="13">
        <v>-70.760000000000005</v>
      </c>
      <c r="H43" s="26"/>
      <c r="I43" s="26"/>
      <c r="J43" s="26"/>
      <c r="K43" s="26"/>
      <c r="L43" s="26"/>
      <c r="M43" s="26"/>
      <c r="N43" s="25"/>
    </row>
    <row r="44" spans="1:14">
      <c r="A44" s="94" t="s">
        <v>372</v>
      </c>
      <c r="B44" s="14">
        <v>0</v>
      </c>
      <c r="C44" s="14">
        <v>0</v>
      </c>
      <c r="D44" s="14">
        <v>3013222</v>
      </c>
      <c r="E44" s="14">
        <v>0.02</v>
      </c>
      <c r="F44" s="14">
        <v>-3013222</v>
      </c>
      <c r="G44" s="14">
        <v>-100</v>
      </c>
      <c r="H44" s="26"/>
      <c r="I44" s="26"/>
      <c r="J44" s="26"/>
      <c r="K44" s="26"/>
      <c r="L44" s="26"/>
      <c r="M44" s="26"/>
      <c r="N44" s="25"/>
    </row>
    <row r="45" spans="1:14">
      <c r="A45" s="94" t="s">
        <v>371</v>
      </c>
      <c r="B45" s="14">
        <v>5227072</v>
      </c>
      <c r="C45" s="14">
        <v>0.04</v>
      </c>
      <c r="D45" s="14">
        <v>14864207</v>
      </c>
      <c r="E45" s="14">
        <v>0.11</v>
      </c>
      <c r="F45" s="14">
        <v>-9637135</v>
      </c>
      <c r="G45" s="14">
        <v>-64.83</v>
      </c>
      <c r="H45" s="26"/>
      <c r="I45" s="26"/>
      <c r="J45" s="26"/>
      <c r="K45" s="26"/>
      <c r="L45" s="26"/>
      <c r="M45" s="26"/>
      <c r="N45" s="25"/>
    </row>
    <row r="46" spans="1:14">
      <c r="A46" s="95" t="s">
        <v>370</v>
      </c>
      <c r="B46" s="13">
        <v>32680694</v>
      </c>
      <c r="C46" s="13">
        <v>0.25</v>
      </c>
      <c r="D46" s="13">
        <v>32118906</v>
      </c>
      <c r="E46" s="13">
        <v>0.25</v>
      </c>
      <c r="F46" s="13">
        <v>561788</v>
      </c>
      <c r="G46" s="13">
        <v>1.75</v>
      </c>
      <c r="H46" s="26"/>
      <c r="I46" s="26"/>
      <c r="J46" s="26"/>
      <c r="K46" s="26"/>
      <c r="L46" s="26"/>
      <c r="M46" s="26"/>
      <c r="N46" s="25"/>
    </row>
    <row r="47" spans="1:14">
      <c r="A47" s="95" t="s">
        <v>369</v>
      </c>
      <c r="B47" s="13">
        <v>32680694</v>
      </c>
      <c r="C47" s="13">
        <v>0.25</v>
      </c>
      <c r="D47" s="13">
        <v>32118906</v>
      </c>
      <c r="E47" s="13">
        <v>0.25</v>
      </c>
      <c r="F47" s="13">
        <v>561788</v>
      </c>
      <c r="G47" s="13">
        <v>1.75</v>
      </c>
      <c r="H47" s="26"/>
      <c r="I47" s="26"/>
      <c r="J47" s="26"/>
      <c r="K47" s="26"/>
      <c r="L47" s="26"/>
      <c r="M47" s="26"/>
      <c r="N47" s="25"/>
    </row>
    <row r="48" spans="1:14">
      <c r="A48" s="94" t="s">
        <v>368</v>
      </c>
      <c r="B48" s="14">
        <v>17456320</v>
      </c>
      <c r="C48" s="14">
        <v>0.13</v>
      </c>
      <c r="D48" s="14">
        <v>19469487</v>
      </c>
      <c r="E48" s="14">
        <v>0.15</v>
      </c>
      <c r="F48" s="14">
        <v>-2013167</v>
      </c>
      <c r="G48" s="14">
        <v>-10.34</v>
      </c>
      <c r="H48" s="26"/>
      <c r="I48" s="26"/>
      <c r="J48" s="26"/>
      <c r="K48" s="26"/>
      <c r="L48" s="26"/>
      <c r="M48" s="26"/>
      <c r="N48" s="25"/>
    </row>
    <row r="49" spans="1:14">
      <c r="A49" s="94" t="s">
        <v>367</v>
      </c>
      <c r="B49" s="14">
        <v>15224374</v>
      </c>
      <c r="C49" s="14">
        <v>0.12</v>
      </c>
      <c r="D49" s="14">
        <v>12649419</v>
      </c>
      <c r="E49" s="14">
        <v>0.1</v>
      </c>
      <c r="F49" s="14">
        <v>2574955</v>
      </c>
      <c r="G49" s="14">
        <v>20.36</v>
      </c>
      <c r="H49" s="26"/>
      <c r="I49" s="26"/>
      <c r="J49" s="26"/>
      <c r="K49" s="26"/>
      <c r="L49" s="26"/>
      <c r="M49" s="26"/>
      <c r="N49" s="25"/>
    </row>
    <row r="50" spans="1:14">
      <c r="A50" s="95" t="s">
        <v>366</v>
      </c>
      <c r="B50" s="13">
        <v>48496913</v>
      </c>
      <c r="C50" s="13">
        <v>0.37</v>
      </c>
      <c r="D50" s="13">
        <v>33049009</v>
      </c>
      <c r="E50" s="13">
        <v>0.26</v>
      </c>
      <c r="F50" s="13">
        <v>15447904</v>
      </c>
      <c r="G50" s="13">
        <v>46.74</v>
      </c>
      <c r="H50" s="26"/>
      <c r="I50" s="26"/>
      <c r="J50" s="26"/>
      <c r="K50" s="26"/>
      <c r="L50" s="26"/>
      <c r="M50" s="26"/>
      <c r="N50" s="25"/>
    </row>
    <row r="51" spans="1:14">
      <c r="A51" s="95" t="s">
        <v>365</v>
      </c>
      <c r="B51" s="13">
        <v>48496913</v>
      </c>
      <c r="C51" s="13">
        <v>0.37</v>
      </c>
      <c r="D51" s="13">
        <v>33049009</v>
      </c>
      <c r="E51" s="13">
        <v>0.26</v>
      </c>
      <c r="F51" s="13">
        <v>15447904</v>
      </c>
      <c r="G51" s="13">
        <v>46.74</v>
      </c>
      <c r="H51" s="26"/>
      <c r="I51" s="26"/>
      <c r="J51" s="26"/>
      <c r="K51" s="26"/>
      <c r="L51" s="26"/>
      <c r="M51" s="26"/>
      <c r="N51" s="25"/>
    </row>
    <row r="52" spans="1:14">
      <c r="A52" s="94" t="s">
        <v>364</v>
      </c>
      <c r="B52" s="14">
        <v>48496913</v>
      </c>
      <c r="C52" s="14">
        <v>0.37</v>
      </c>
      <c r="D52" s="14">
        <v>33049009</v>
      </c>
      <c r="E52" s="14">
        <v>0.26</v>
      </c>
      <c r="F52" s="14">
        <v>15447904</v>
      </c>
      <c r="G52" s="14">
        <v>46.74</v>
      </c>
      <c r="H52" s="26"/>
      <c r="I52" s="26"/>
      <c r="J52" s="26"/>
      <c r="K52" s="26"/>
      <c r="L52" s="26"/>
      <c r="M52" s="26"/>
      <c r="N52" s="25"/>
    </row>
    <row r="53" spans="1:14">
      <c r="A53" s="95" t="s">
        <v>363</v>
      </c>
      <c r="B53" s="13">
        <v>5415468747</v>
      </c>
      <c r="C53" s="13">
        <v>41.66</v>
      </c>
      <c r="D53" s="13">
        <v>5549772985</v>
      </c>
      <c r="E53" s="13">
        <v>42.93</v>
      </c>
      <c r="F53" s="13">
        <v>-134304238</v>
      </c>
      <c r="G53" s="13">
        <v>-2.42</v>
      </c>
      <c r="H53" s="26"/>
      <c r="I53" s="26"/>
      <c r="J53" s="26"/>
      <c r="K53" s="26"/>
      <c r="L53" s="26"/>
      <c r="M53" s="26"/>
      <c r="N53" s="25"/>
    </row>
    <row r="54" spans="1:14">
      <c r="A54" s="95" t="s">
        <v>362</v>
      </c>
      <c r="B54" s="13">
        <v>5415468747</v>
      </c>
      <c r="C54" s="13">
        <v>41.66</v>
      </c>
      <c r="D54" s="13">
        <v>5549772985</v>
      </c>
      <c r="E54" s="13">
        <v>42.93</v>
      </c>
      <c r="F54" s="13">
        <v>-134304238</v>
      </c>
      <c r="G54" s="13">
        <v>-2.42</v>
      </c>
      <c r="H54" s="26"/>
      <c r="I54" s="26"/>
      <c r="J54" s="26"/>
      <c r="K54" s="26"/>
      <c r="L54" s="26"/>
      <c r="M54" s="26"/>
      <c r="N54" s="25"/>
    </row>
    <row r="55" spans="1:14">
      <c r="A55" s="94" t="s">
        <v>361</v>
      </c>
      <c r="B55" s="14">
        <v>641643</v>
      </c>
      <c r="C55" s="14">
        <v>0</v>
      </c>
      <c r="D55" s="14">
        <v>1141334</v>
      </c>
      <c r="E55" s="14">
        <v>0.01</v>
      </c>
      <c r="F55" s="14">
        <v>-499691</v>
      </c>
      <c r="G55" s="14">
        <v>-43.78</v>
      </c>
      <c r="H55" s="26"/>
      <c r="I55" s="26"/>
      <c r="J55" s="26"/>
      <c r="K55" s="26"/>
      <c r="L55" s="26"/>
      <c r="M55" s="26"/>
      <c r="N55" s="25"/>
    </row>
    <row r="56" spans="1:14">
      <c r="A56" s="94" t="s">
        <v>360</v>
      </c>
      <c r="B56" s="14">
        <v>8637456665</v>
      </c>
      <c r="C56" s="14">
        <v>66.44</v>
      </c>
      <c r="D56" s="14">
        <v>8635864777</v>
      </c>
      <c r="E56" s="14">
        <v>66.8</v>
      </c>
      <c r="F56" s="14">
        <v>1591888</v>
      </c>
      <c r="G56" s="14">
        <v>0.02</v>
      </c>
      <c r="H56" s="26"/>
      <c r="I56" s="26"/>
      <c r="J56" s="26"/>
      <c r="K56" s="26"/>
      <c r="L56" s="26"/>
      <c r="M56" s="26"/>
      <c r="N56" s="25"/>
    </row>
    <row r="57" spans="1:14" ht="32.4">
      <c r="A57" s="94" t="s">
        <v>359</v>
      </c>
      <c r="B57" s="14">
        <v>-3222629561</v>
      </c>
      <c r="C57" s="14">
        <v>-24.79</v>
      </c>
      <c r="D57" s="14">
        <v>-3087233126</v>
      </c>
      <c r="E57" s="14">
        <v>-23.88</v>
      </c>
      <c r="F57" s="14">
        <v>-135396435</v>
      </c>
      <c r="G57" s="14">
        <v>4.3899999999999997</v>
      </c>
      <c r="H57" s="26"/>
      <c r="I57" s="26"/>
      <c r="J57" s="26"/>
      <c r="K57" s="26"/>
      <c r="L57" s="26"/>
      <c r="M57" s="26"/>
      <c r="N57" s="25"/>
    </row>
    <row r="58" spans="1:14" ht="16.8" thickBot="1">
      <c r="A58" s="93" t="s">
        <v>128</v>
      </c>
      <c r="B58" s="20">
        <v>12999418870</v>
      </c>
      <c r="C58" s="20">
        <v>100</v>
      </c>
      <c r="D58" s="20">
        <v>12928525466</v>
      </c>
      <c r="E58" s="20">
        <v>100</v>
      </c>
      <c r="F58" s="20">
        <v>70893404</v>
      </c>
      <c r="G58" s="20">
        <v>0.55000000000000004</v>
      </c>
      <c r="H58" s="92" t="s">
        <v>128</v>
      </c>
      <c r="I58" s="20">
        <v>12999418870</v>
      </c>
      <c r="J58" s="20">
        <v>100</v>
      </c>
      <c r="K58" s="20">
        <v>12928525466</v>
      </c>
      <c r="L58" s="20">
        <v>100</v>
      </c>
      <c r="M58" s="20">
        <v>70893404</v>
      </c>
      <c r="N58" s="24">
        <v>0.55000000000000004</v>
      </c>
    </row>
    <row r="59" spans="1:14">
      <c r="A59" s="209" t="s">
        <v>358</v>
      </c>
      <c r="B59" s="209"/>
      <c r="C59" s="209"/>
      <c r="D59" s="209"/>
      <c r="E59" s="209"/>
      <c r="F59" s="209"/>
      <c r="G59" s="209"/>
    </row>
  </sheetData>
  <mergeCells count="9">
    <mergeCell ref="A59:G59"/>
    <mergeCell ref="H4:H5"/>
    <mergeCell ref="I4:J4"/>
    <mergeCell ref="K4:L4"/>
    <mergeCell ref="M4:N4"/>
    <mergeCell ref="A4:A5"/>
    <mergeCell ref="F4:G4"/>
    <mergeCell ref="D4:E4"/>
    <mergeCell ref="B4:C4"/>
  </mergeCells>
  <phoneticPr fontId="2" type="noConversion"/>
  <pageMargins left="0.55118110236220474" right="0.35433070866141736" top="0.98425196850393704" bottom="0.98425196850393704" header="0.51181102362204722" footer="0.51181102362204722"/>
  <pageSetup paperSize="8" scale="90" orientation="landscape" horizontalDpi="180" verticalDpi="18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75" workbookViewId="0">
      <selection activeCell="B20" sqref="B20"/>
    </sheetView>
  </sheetViews>
  <sheetFormatPr defaultRowHeight="16.2"/>
  <cols>
    <col min="1" max="1" width="21.44140625" style="101" customWidth="1"/>
    <col min="2" max="2" width="22" style="101" bestFit="1" customWidth="1"/>
    <col min="3" max="3" width="29" style="101" customWidth="1"/>
    <col min="4" max="4" width="17.6640625" style="101" customWidth="1"/>
    <col min="5" max="5" width="9.33203125" style="101" customWidth="1"/>
    <col min="6" max="6" width="24.109375" style="101" customWidth="1"/>
    <col min="7" max="16384" width="8.88671875" style="100"/>
  </cols>
  <sheetData>
    <row r="1" spans="1:6" s="114" customFormat="1" ht="22.2">
      <c r="A1" s="7"/>
      <c r="B1" s="7"/>
      <c r="C1" s="7" t="s">
        <v>459</v>
      </c>
      <c r="D1" s="7"/>
      <c r="E1" s="7"/>
      <c r="F1" s="7"/>
    </row>
    <row r="2" spans="1:6" s="114" customFormat="1" ht="22.2">
      <c r="A2" s="7"/>
      <c r="B2" s="7"/>
      <c r="C2" s="7" t="s">
        <v>458</v>
      </c>
      <c r="D2" s="7"/>
      <c r="E2" s="7"/>
      <c r="F2" s="7"/>
    </row>
    <row r="3" spans="1:6" s="114" customFormat="1" ht="22.8" thickBot="1">
      <c r="A3" s="6"/>
      <c r="B3" s="7"/>
      <c r="C3" s="9" t="s">
        <v>457</v>
      </c>
      <c r="D3" s="7"/>
      <c r="E3" s="7"/>
      <c r="F3" s="2" t="s">
        <v>456</v>
      </c>
    </row>
    <row r="4" spans="1:6" ht="33" customHeight="1">
      <c r="A4" s="190" t="s">
        <v>455</v>
      </c>
      <c r="B4" s="212" t="s">
        <v>454</v>
      </c>
      <c r="C4" s="204" t="s">
        <v>453</v>
      </c>
      <c r="D4" s="212" t="s">
        <v>452</v>
      </c>
      <c r="E4" s="212"/>
      <c r="F4" s="205" t="s">
        <v>451</v>
      </c>
    </row>
    <row r="5" spans="1:6" ht="16.8" thickBot="1">
      <c r="A5" s="192"/>
      <c r="B5" s="213"/>
      <c r="C5" s="206"/>
      <c r="D5" s="11" t="s">
        <v>450</v>
      </c>
      <c r="E5" s="11" t="s">
        <v>111</v>
      </c>
      <c r="F5" s="211"/>
    </row>
    <row r="6" spans="1:6">
      <c r="A6" s="113" t="s">
        <v>18</v>
      </c>
      <c r="B6" s="112">
        <v>2350903000</v>
      </c>
      <c r="C6" s="112">
        <v>2441448942</v>
      </c>
      <c r="D6" s="112">
        <v>90545942</v>
      </c>
      <c r="E6" s="112">
        <v>3.85</v>
      </c>
      <c r="F6" s="111" t="s">
        <v>91</v>
      </c>
    </row>
    <row r="7" spans="1:6">
      <c r="A7" s="107" t="s">
        <v>19</v>
      </c>
      <c r="B7" s="106">
        <v>1207848000</v>
      </c>
      <c r="C7" s="106">
        <v>1273637057</v>
      </c>
      <c r="D7" s="106">
        <v>65789057</v>
      </c>
      <c r="E7" s="106">
        <v>5.45</v>
      </c>
      <c r="F7" s="105" t="s">
        <v>91</v>
      </c>
    </row>
    <row r="8" spans="1:6">
      <c r="A8" s="107" t="s">
        <v>20</v>
      </c>
      <c r="B8" s="106">
        <v>567047000</v>
      </c>
      <c r="C8" s="106">
        <v>578958740</v>
      </c>
      <c r="D8" s="106">
        <v>11911740</v>
      </c>
      <c r="E8" s="106">
        <v>2.1</v>
      </c>
      <c r="F8" s="105" t="s">
        <v>91</v>
      </c>
    </row>
    <row r="9" spans="1:6">
      <c r="A9" s="107" t="s">
        <v>21</v>
      </c>
      <c r="B9" s="106">
        <v>-26620000</v>
      </c>
      <c r="C9" s="106">
        <v>-24339338</v>
      </c>
      <c r="D9" s="106">
        <v>2280662</v>
      </c>
      <c r="E9" s="106">
        <v>-8.57</v>
      </c>
      <c r="F9" s="105" t="s">
        <v>91</v>
      </c>
    </row>
    <row r="10" spans="1:6">
      <c r="A10" s="107" t="s">
        <v>22</v>
      </c>
      <c r="B10" s="106">
        <v>654421000</v>
      </c>
      <c r="C10" s="106">
        <v>704597976</v>
      </c>
      <c r="D10" s="106">
        <v>50176976</v>
      </c>
      <c r="E10" s="106">
        <v>7.67</v>
      </c>
      <c r="F10" s="105" t="s">
        <v>91</v>
      </c>
    </row>
    <row r="11" spans="1:6" ht="48.6">
      <c r="A11" s="107" t="s">
        <v>23</v>
      </c>
      <c r="B11" s="106">
        <v>13000000</v>
      </c>
      <c r="C11" s="106">
        <v>14419679</v>
      </c>
      <c r="D11" s="106">
        <v>1419679</v>
      </c>
      <c r="E11" s="106">
        <v>10.92</v>
      </c>
      <c r="F11" s="105" t="s">
        <v>449</v>
      </c>
    </row>
    <row r="12" spans="1:6">
      <c r="A12" s="107" t="s">
        <v>24</v>
      </c>
      <c r="B12" s="106">
        <v>7200000</v>
      </c>
      <c r="C12" s="106">
        <v>11555354</v>
      </c>
      <c r="D12" s="106">
        <v>4355354</v>
      </c>
      <c r="E12" s="106">
        <v>60.49</v>
      </c>
      <c r="F12" s="105" t="s">
        <v>91</v>
      </c>
    </row>
    <row r="13" spans="1:6" ht="48.6">
      <c r="A13" s="107" t="s">
        <v>25</v>
      </c>
      <c r="B13" s="106">
        <v>7200000</v>
      </c>
      <c r="C13" s="106">
        <v>11555354</v>
      </c>
      <c r="D13" s="106">
        <v>4355354</v>
      </c>
      <c r="E13" s="106">
        <v>60.49</v>
      </c>
      <c r="F13" s="105" t="s">
        <v>448</v>
      </c>
    </row>
    <row r="14" spans="1:6">
      <c r="A14" s="107" t="s">
        <v>26</v>
      </c>
      <c r="B14" s="106">
        <v>1135855000</v>
      </c>
      <c r="C14" s="106">
        <v>1156256531</v>
      </c>
      <c r="D14" s="106">
        <v>20401531</v>
      </c>
      <c r="E14" s="106">
        <v>1.8</v>
      </c>
      <c r="F14" s="105" t="s">
        <v>91</v>
      </c>
    </row>
    <row r="15" spans="1:6" ht="32.4">
      <c r="A15" s="107" t="s">
        <v>27</v>
      </c>
      <c r="B15" s="106">
        <v>1020455000</v>
      </c>
      <c r="C15" s="106">
        <v>1020455000</v>
      </c>
      <c r="D15" s="106">
        <v>0</v>
      </c>
      <c r="E15" s="106">
        <v>0</v>
      </c>
      <c r="F15" s="105" t="s">
        <v>91</v>
      </c>
    </row>
    <row r="16" spans="1:6" ht="81">
      <c r="A16" s="107" t="s">
        <v>28</v>
      </c>
      <c r="B16" s="106">
        <v>100900000</v>
      </c>
      <c r="C16" s="106">
        <v>122382977</v>
      </c>
      <c r="D16" s="106">
        <v>21482977</v>
      </c>
      <c r="E16" s="106">
        <v>21.29</v>
      </c>
      <c r="F16" s="105" t="s">
        <v>447</v>
      </c>
    </row>
    <row r="17" spans="1:6">
      <c r="A17" s="107" t="s">
        <v>29</v>
      </c>
      <c r="B17" s="106">
        <v>14500000</v>
      </c>
      <c r="C17" s="106">
        <v>13418554</v>
      </c>
      <c r="D17" s="106">
        <v>-1081446</v>
      </c>
      <c r="E17" s="106">
        <v>-7.46</v>
      </c>
      <c r="F17" s="105" t="s">
        <v>91</v>
      </c>
    </row>
    <row r="18" spans="1:6">
      <c r="A18" s="110" t="s">
        <v>42</v>
      </c>
      <c r="B18" s="109">
        <v>158271000</v>
      </c>
      <c r="C18" s="109">
        <v>159045750</v>
      </c>
      <c r="D18" s="109">
        <v>774750</v>
      </c>
      <c r="E18" s="109">
        <v>0.49</v>
      </c>
      <c r="F18" s="108" t="s">
        <v>91</v>
      </c>
    </row>
    <row r="19" spans="1:6">
      <c r="A19" s="107" t="s">
        <v>43</v>
      </c>
      <c r="B19" s="106">
        <v>32271000</v>
      </c>
      <c r="C19" s="106">
        <v>29006653</v>
      </c>
      <c r="D19" s="106">
        <v>-3264347</v>
      </c>
      <c r="E19" s="106">
        <v>-10.119999999999999</v>
      </c>
      <c r="F19" s="105" t="s">
        <v>91</v>
      </c>
    </row>
    <row r="20" spans="1:6" ht="48.6">
      <c r="A20" s="107" t="s">
        <v>44</v>
      </c>
      <c r="B20" s="106">
        <v>32271000</v>
      </c>
      <c r="C20" s="106">
        <v>28952979</v>
      </c>
      <c r="D20" s="106">
        <v>-3318021</v>
      </c>
      <c r="E20" s="106">
        <v>-10.28</v>
      </c>
      <c r="F20" s="105" t="s">
        <v>446</v>
      </c>
    </row>
    <row r="21" spans="1:6" ht="64.8">
      <c r="A21" s="107" t="s">
        <v>45</v>
      </c>
      <c r="B21" s="106">
        <v>0</v>
      </c>
      <c r="C21" s="106">
        <v>53674</v>
      </c>
      <c r="D21" s="106">
        <v>53674</v>
      </c>
      <c r="E21" s="106"/>
      <c r="F21" s="105" t="s">
        <v>445</v>
      </c>
    </row>
    <row r="22" spans="1:6">
      <c r="A22" s="107" t="s">
        <v>46</v>
      </c>
      <c r="B22" s="106">
        <v>126000000</v>
      </c>
      <c r="C22" s="106">
        <v>130039097</v>
      </c>
      <c r="D22" s="106">
        <v>4039097</v>
      </c>
      <c r="E22" s="106">
        <v>3.21</v>
      </c>
      <c r="F22" s="105" t="s">
        <v>91</v>
      </c>
    </row>
    <row r="23" spans="1:6" ht="32.4">
      <c r="A23" s="107" t="s">
        <v>47</v>
      </c>
      <c r="B23" s="106">
        <v>110000000</v>
      </c>
      <c r="C23" s="106">
        <v>101749674</v>
      </c>
      <c r="D23" s="106">
        <v>-8250326</v>
      </c>
      <c r="E23" s="106">
        <v>-7.5</v>
      </c>
      <c r="F23" s="105" t="s">
        <v>91</v>
      </c>
    </row>
    <row r="24" spans="1:6" ht="32.4">
      <c r="A24" s="107" t="s">
        <v>48</v>
      </c>
      <c r="B24" s="106">
        <v>5000000</v>
      </c>
      <c r="C24" s="106">
        <v>16410997</v>
      </c>
      <c r="D24" s="106">
        <v>11410997</v>
      </c>
      <c r="E24" s="106">
        <v>228.22</v>
      </c>
      <c r="F24" s="105" t="s">
        <v>444</v>
      </c>
    </row>
    <row r="25" spans="1:6" ht="48.6">
      <c r="A25" s="107" t="s">
        <v>49</v>
      </c>
      <c r="B25" s="106">
        <v>1000000</v>
      </c>
      <c r="C25" s="106">
        <v>4771971</v>
      </c>
      <c r="D25" s="106">
        <v>3771971</v>
      </c>
      <c r="E25" s="106">
        <v>377.2</v>
      </c>
      <c r="F25" s="105" t="s">
        <v>443</v>
      </c>
    </row>
    <row r="26" spans="1:6" ht="48.6">
      <c r="A26" s="107" t="s">
        <v>50</v>
      </c>
      <c r="B26" s="106">
        <v>10000000</v>
      </c>
      <c r="C26" s="106">
        <v>7106455</v>
      </c>
      <c r="D26" s="106">
        <v>-2893545</v>
      </c>
      <c r="E26" s="106">
        <v>-28.94</v>
      </c>
      <c r="F26" s="105" t="s">
        <v>442</v>
      </c>
    </row>
    <row r="27" spans="1:6" ht="16.8" thickBot="1">
      <c r="A27" s="104" t="s">
        <v>441</v>
      </c>
      <c r="B27" s="103">
        <v>2509174000</v>
      </c>
      <c r="C27" s="103">
        <v>2600494692</v>
      </c>
      <c r="D27" s="103">
        <v>91320692</v>
      </c>
      <c r="E27" s="103">
        <v>3.64</v>
      </c>
      <c r="F27" s="102" t="s">
        <v>91</v>
      </c>
    </row>
  </sheetData>
  <mergeCells count="5">
    <mergeCell ref="F4:F5"/>
    <mergeCell ref="A4:A5"/>
    <mergeCell ref="B4:B5"/>
    <mergeCell ref="C4:C5"/>
    <mergeCell ref="D4:E4"/>
  </mergeCells>
  <phoneticPr fontId="2" type="noConversion"/>
  <pageMargins left="0.75" right="0.75" top="1" bottom="1" header="0.5" footer="0.5"/>
  <pageSetup paperSize="9" scale="80" orientation="portrait" horizontalDpi="180" verticalDpi="18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6"/>
  <sheetViews>
    <sheetView topLeftCell="A109" zoomScale="75" workbookViewId="0">
      <selection activeCell="B131" sqref="B131"/>
    </sheetView>
  </sheetViews>
  <sheetFormatPr defaultRowHeight="16.2"/>
  <cols>
    <col min="1" max="1" width="31.6640625" style="101" customWidth="1"/>
    <col min="2" max="4" width="22" style="101" bestFit="1" customWidth="1"/>
    <col min="5" max="5" width="26.88671875" style="101" customWidth="1"/>
    <col min="6" max="6" width="22" style="101" bestFit="1" customWidth="1"/>
    <col min="7" max="7" width="22" style="100" bestFit="1" customWidth="1"/>
    <col min="8" max="8" width="17.6640625" style="100" customWidth="1"/>
    <col min="9" max="9" width="9.88671875" style="100" customWidth="1"/>
    <col min="10" max="10" width="39.33203125" style="100" customWidth="1"/>
    <col min="11" max="16384" width="8.88671875" style="100"/>
  </cols>
  <sheetData>
    <row r="1" spans="1:10" s="114" customFormat="1" ht="22.2">
      <c r="A1" s="7"/>
      <c r="B1" s="7"/>
      <c r="D1" s="7"/>
      <c r="E1" s="7" t="s">
        <v>528</v>
      </c>
      <c r="F1" s="7"/>
    </row>
    <row r="2" spans="1:10" s="114" customFormat="1" ht="22.2">
      <c r="A2" s="7"/>
      <c r="B2" s="7"/>
      <c r="D2" s="7"/>
      <c r="E2" s="7" t="s">
        <v>527</v>
      </c>
      <c r="F2" s="123"/>
    </row>
    <row r="3" spans="1:10" ht="16.8" thickBot="1">
      <c r="A3" s="6"/>
      <c r="B3" s="9"/>
      <c r="C3" s="100"/>
      <c r="D3" s="9"/>
      <c r="E3" s="9" t="s">
        <v>526</v>
      </c>
      <c r="F3" s="122"/>
      <c r="J3" s="2" t="s">
        <v>525</v>
      </c>
    </row>
    <row r="4" spans="1:10">
      <c r="A4" s="190" t="s">
        <v>524</v>
      </c>
      <c r="B4" s="216" t="s">
        <v>523</v>
      </c>
      <c r="C4" s="217"/>
      <c r="D4" s="218"/>
      <c r="E4" s="216" t="s">
        <v>522</v>
      </c>
      <c r="F4" s="217"/>
      <c r="G4" s="218"/>
      <c r="H4" s="219" t="s">
        <v>521</v>
      </c>
      <c r="I4" s="219"/>
      <c r="J4" s="214" t="s">
        <v>520</v>
      </c>
    </row>
    <row r="5" spans="1:10" ht="33" thickBot="1">
      <c r="A5" s="192"/>
      <c r="B5" s="121" t="s">
        <v>116</v>
      </c>
      <c r="C5" s="121" t="s">
        <v>114</v>
      </c>
      <c r="D5" s="11" t="s">
        <v>519</v>
      </c>
      <c r="E5" s="10" t="s">
        <v>116</v>
      </c>
      <c r="F5" s="121" t="s">
        <v>114</v>
      </c>
      <c r="G5" s="11" t="s">
        <v>519</v>
      </c>
      <c r="H5" s="120" t="s">
        <v>518</v>
      </c>
      <c r="I5" s="119" t="s">
        <v>517</v>
      </c>
      <c r="J5" s="215"/>
    </row>
    <row r="6" spans="1:10">
      <c r="A6" s="118" t="s">
        <v>516</v>
      </c>
      <c r="B6" s="112">
        <v>1040054000</v>
      </c>
      <c r="C6" s="112">
        <v>1004563000</v>
      </c>
      <c r="D6" s="112">
        <v>2044617000</v>
      </c>
      <c r="E6" s="112">
        <v>1036281370</v>
      </c>
      <c r="F6" s="112">
        <v>1059059833</v>
      </c>
      <c r="G6" s="112">
        <v>2095341203</v>
      </c>
      <c r="H6" s="112">
        <v>50724203</v>
      </c>
      <c r="I6" s="112">
        <v>2.48</v>
      </c>
      <c r="J6" s="111" t="s">
        <v>91</v>
      </c>
    </row>
    <row r="7" spans="1:10">
      <c r="A7" s="107" t="s">
        <v>515</v>
      </c>
      <c r="B7" s="106">
        <v>1040054000</v>
      </c>
      <c r="C7" s="106">
        <v>337542000</v>
      </c>
      <c r="D7" s="106">
        <v>1377596000</v>
      </c>
      <c r="E7" s="106">
        <v>1036281370</v>
      </c>
      <c r="F7" s="106">
        <v>340310076</v>
      </c>
      <c r="G7" s="106">
        <v>1376591446</v>
      </c>
      <c r="H7" s="106">
        <v>-1004554</v>
      </c>
      <c r="I7" s="106">
        <v>-7.0000000000000007E-2</v>
      </c>
      <c r="J7" s="105" t="s">
        <v>91</v>
      </c>
    </row>
    <row r="8" spans="1:10">
      <c r="A8" s="107" t="s">
        <v>486</v>
      </c>
      <c r="B8" s="106">
        <v>810204000</v>
      </c>
      <c r="C8" s="106">
        <v>104054000</v>
      </c>
      <c r="D8" s="106">
        <v>914258000</v>
      </c>
      <c r="E8" s="106">
        <v>827069604</v>
      </c>
      <c r="F8" s="106">
        <v>51115028</v>
      </c>
      <c r="G8" s="106">
        <v>878184632</v>
      </c>
      <c r="H8" s="106">
        <v>-36073368</v>
      </c>
      <c r="I8" s="106">
        <v>-3.95</v>
      </c>
      <c r="J8" s="105" t="s">
        <v>91</v>
      </c>
    </row>
    <row r="9" spans="1:10">
      <c r="A9" s="107" t="s">
        <v>503</v>
      </c>
      <c r="B9" s="106">
        <v>665392000</v>
      </c>
      <c r="C9" s="106">
        <v>0</v>
      </c>
      <c r="D9" s="106">
        <v>665392000</v>
      </c>
      <c r="E9" s="106">
        <v>636714524</v>
      </c>
      <c r="F9" s="106">
        <v>899828</v>
      </c>
      <c r="G9" s="106">
        <v>637614352</v>
      </c>
      <c r="H9" s="106">
        <v>-27777648</v>
      </c>
      <c r="I9" s="106">
        <v>-4.17</v>
      </c>
      <c r="J9" s="105" t="s">
        <v>91</v>
      </c>
    </row>
    <row r="10" spans="1:10">
      <c r="A10" s="107" t="s">
        <v>485</v>
      </c>
      <c r="B10" s="106">
        <v>0</v>
      </c>
      <c r="C10" s="106">
        <v>46000000</v>
      </c>
      <c r="D10" s="106">
        <v>46000000</v>
      </c>
      <c r="E10" s="106">
        <v>901600</v>
      </c>
      <c r="F10" s="106">
        <v>47465528</v>
      </c>
      <c r="G10" s="106">
        <v>48367128</v>
      </c>
      <c r="H10" s="106">
        <v>2367128</v>
      </c>
      <c r="I10" s="106">
        <v>5.15</v>
      </c>
      <c r="J10" s="105" t="s">
        <v>91</v>
      </c>
    </row>
    <row r="11" spans="1:10">
      <c r="A11" s="107" t="s">
        <v>514</v>
      </c>
      <c r="B11" s="106">
        <v>424000</v>
      </c>
      <c r="C11" s="106">
        <v>40000</v>
      </c>
      <c r="D11" s="106">
        <v>464000</v>
      </c>
      <c r="E11" s="106">
        <v>158515</v>
      </c>
      <c r="F11" s="106">
        <v>0</v>
      </c>
      <c r="G11" s="106">
        <v>158515</v>
      </c>
      <c r="H11" s="106">
        <v>-305485</v>
      </c>
      <c r="I11" s="106">
        <v>-65.84</v>
      </c>
      <c r="J11" s="105" t="s">
        <v>91</v>
      </c>
    </row>
    <row r="12" spans="1:10">
      <c r="A12" s="107" t="s">
        <v>513</v>
      </c>
      <c r="B12" s="106">
        <v>28672000</v>
      </c>
      <c r="C12" s="106">
        <v>56764000</v>
      </c>
      <c r="D12" s="106">
        <v>85436000</v>
      </c>
      <c r="E12" s="106">
        <v>78331294</v>
      </c>
      <c r="F12" s="106">
        <v>0</v>
      </c>
      <c r="G12" s="106">
        <v>78331294</v>
      </c>
      <c r="H12" s="106">
        <v>-7104706</v>
      </c>
      <c r="I12" s="106">
        <v>-8.32</v>
      </c>
      <c r="J12" s="105" t="s">
        <v>91</v>
      </c>
    </row>
    <row r="13" spans="1:10">
      <c r="A13" s="107" t="s">
        <v>512</v>
      </c>
      <c r="B13" s="106">
        <v>47974000</v>
      </c>
      <c r="C13" s="106">
        <v>0</v>
      </c>
      <c r="D13" s="106">
        <v>47974000</v>
      </c>
      <c r="E13" s="106">
        <v>46282064</v>
      </c>
      <c r="F13" s="106">
        <v>0</v>
      </c>
      <c r="G13" s="106">
        <v>46282064</v>
      </c>
      <c r="H13" s="106">
        <v>-1691936</v>
      </c>
      <c r="I13" s="106">
        <v>-3.53</v>
      </c>
      <c r="J13" s="105" t="s">
        <v>91</v>
      </c>
    </row>
    <row r="14" spans="1:10">
      <c r="A14" s="107" t="s">
        <v>484</v>
      </c>
      <c r="B14" s="106">
        <v>67742000</v>
      </c>
      <c r="C14" s="106">
        <v>1250000</v>
      </c>
      <c r="D14" s="106">
        <v>68992000</v>
      </c>
      <c r="E14" s="106">
        <v>64681607</v>
      </c>
      <c r="F14" s="106">
        <v>2749672</v>
      </c>
      <c r="G14" s="106">
        <v>67431279</v>
      </c>
      <c r="H14" s="106">
        <v>-1560721</v>
      </c>
      <c r="I14" s="106">
        <v>-2.2599999999999998</v>
      </c>
      <c r="J14" s="105" t="s">
        <v>91</v>
      </c>
    </row>
    <row r="15" spans="1:10">
      <c r="A15" s="107" t="s">
        <v>483</v>
      </c>
      <c r="B15" s="106">
        <v>70735000</v>
      </c>
      <c r="C15" s="106">
        <v>184448000</v>
      </c>
      <c r="D15" s="106">
        <v>255183000</v>
      </c>
      <c r="E15" s="106">
        <v>56140983</v>
      </c>
      <c r="F15" s="106">
        <v>210450265</v>
      </c>
      <c r="G15" s="106">
        <v>266591248</v>
      </c>
      <c r="H15" s="106">
        <v>11408248</v>
      </c>
      <c r="I15" s="106">
        <v>4.47</v>
      </c>
      <c r="J15" s="105" t="s">
        <v>91</v>
      </c>
    </row>
    <row r="16" spans="1:10">
      <c r="A16" s="107" t="s">
        <v>502</v>
      </c>
      <c r="B16" s="106">
        <v>476000</v>
      </c>
      <c r="C16" s="106">
        <v>17733000</v>
      </c>
      <c r="D16" s="106">
        <v>18209000</v>
      </c>
      <c r="E16" s="106">
        <v>0</v>
      </c>
      <c r="F16" s="106">
        <v>39546919</v>
      </c>
      <c r="G16" s="106">
        <v>39546919</v>
      </c>
      <c r="H16" s="106">
        <v>21337919</v>
      </c>
      <c r="I16" s="106">
        <v>117.18</v>
      </c>
      <c r="J16" s="105" t="s">
        <v>91</v>
      </c>
    </row>
    <row r="17" spans="1:10">
      <c r="A17" s="107" t="s">
        <v>482</v>
      </c>
      <c r="B17" s="106">
        <v>1286000</v>
      </c>
      <c r="C17" s="106">
        <v>1012000</v>
      </c>
      <c r="D17" s="106">
        <v>2298000</v>
      </c>
      <c r="E17" s="106">
        <v>181753</v>
      </c>
      <c r="F17" s="106">
        <v>1849317</v>
      </c>
      <c r="G17" s="106">
        <v>2031070</v>
      </c>
      <c r="H17" s="106">
        <v>-266930</v>
      </c>
      <c r="I17" s="106">
        <v>-11.62</v>
      </c>
      <c r="J17" s="105" t="s">
        <v>91</v>
      </c>
    </row>
    <row r="18" spans="1:10" ht="81">
      <c r="A18" s="107" t="s">
        <v>481</v>
      </c>
      <c r="B18" s="106">
        <v>7208000</v>
      </c>
      <c r="C18" s="106">
        <v>19032000</v>
      </c>
      <c r="D18" s="106">
        <v>26240000</v>
      </c>
      <c r="E18" s="106">
        <v>8965408</v>
      </c>
      <c r="F18" s="106">
        <v>10725754</v>
      </c>
      <c r="G18" s="106">
        <v>19691162</v>
      </c>
      <c r="H18" s="106">
        <v>-6548838</v>
      </c>
      <c r="I18" s="106">
        <v>-24.96</v>
      </c>
      <c r="J18" s="105" t="s">
        <v>511</v>
      </c>
    </row>
    <row r="19" spans="1:10" ht="97.2">
      <c r="A19" s="107" t="s">
        <v>480</v>
      </c>
      <c r="B19" s="106">
        <v>7410000</v>
      </c>
      <c r="C19" s="106">
        <v>2100000</v>
      </c>
      <c r="D19" s="106">
        <v>9510000</v>
      </c>
      <c r="E19" s="106">
        <v>3509922</v>
      </c>
      <c r="F19" s="106">
        <v>5658784</v>
      </c>
      <c r="G19" s="106">
        <v>9168706</v>
      </c>
      <c r="H19" s="106">
        <v>-341294</v>
      </c>
      <c r="I19" s="106">
        <v>-3.59</v>
      </c>
      <c r="J19" s="105" t="s">
        <v>510</v>
      </c>
    </row>
    <row r="20" spans="1:10">
      <c r="A20" s="107" t="s">
        <v>478</v>
      </c>
      <c r="B20" s="106">
        <v>500000</v>
      </c>
      <c r="C20" s="106">
        <v>16656000</v>
      </c>
      <c r="D20" s="106">
        <v>17156000</v>
      </c>
      <c r="E20" s="106">
        <v>1807982</v>
      </c>
      <c r="F20" s="106">
        <v>20949392</v>
      </c>
      <c r="G20" s="106">
        <v>22757374</v>
      </c>
      <c r="H20" s="106">
        <v>5601374</v>
      </c>
      <c r="I20" s="106">
        <v>32.65</v>
      </c>
      <c r="J20" s="105" t="s">
        <v>91</v>
      </c>
    </row>
    <row r="21" spans="1:10">
      <c r="A21" s="107" t="s">
        <v>477</v>
      </c>
      <c r="B21" s="106">
        <v>0</v>
      </c>
      <c r="C21" s="106">
        <v>1850000</v>
      </c>
      <c r="D21" s="106">
        <v>1850000</v>
      </c>
      <c r="E21" s="106">
        <v>402184</v>
      </c>
      <c r="F21" s="106">
        <v>1645595</v>
      </c>
      <c r="G21" s="106">
        <v>2047779</v>
      </c>
      <c r="H21" s="106">
        <v>197779</v>
      </c>
      <c r="I21" s="106">
        <v>10.69</v>
      </c>
      <c r="J21" s="105" t="s">
        <v>91</v>
      </c>
    </row>
    <row r="22" spans="1:10">
      <c r="A22" s="107" t="s">
        <v>476</v>
      </c>
      <c r="B22" s="106">
        <v>44422000</v>
      </c>
      <c r="C22" s="106">
        <v>95778000</v>
      </c>
      <c r="D22" s="106">
        <v>140200000</v>
      </c>
      <c r="E22" s="106">
        <v>29461655</v>
      </c>
      <c r="F22" s="106">
        <v>97826966</v>
      </c>
      <c r="G22" s="106">
        <v>127288621</v>
      </c>
      <c r="H22" s="106">
        <v>-12911379</v>
      </c>
      <c r="I22" s="106">
        <v>-9.2100000000000009</v>
      </c>
      <c r="J22" s="105" t="s">
        <v>91</v>
      </c>
    </row>
    <row r="23" spans="1:10">
      <c r="A23" s="107" t="s">
        <v>475</v>
      </c>
      <c r="B23" s="106">
        <v>9433000</v>
      </c>
      <c r="C23" s="106">
        <v>29400000</v>
      </c>
      <c r="D23" s="106">
        <v>38833000</v>
      </c>
      <c r="E23" s="106">
        <v>11812079</v>
      </c>
      <c r="F23" s="106">
        <v>31427625</v>
      </c>
      <c r="G23" s="106">
        <v>43239704</v>
      </c>
      <c r="H23" s="106">
        <v>4406704</v>
      </c>
      <c r="I23" s="106">
        <v>11.35</v>
      </c>
      <c r="J23" s="105" t="s">
        <v>91</v>
      </c>
    </row>
    <row r="24" spans="1:10" ht="64.8">
      <c r="A24" s="107" t="s">
        <v>509</v>
      </c>
      <c r="B24" s="106">
        <v>0</v>
      </c>
      <c r="C24" s="106">
        <v>887000</v>
      </c>
      <c r="D24" s="106">
        <v>887000</v>
      </c>
      <c r="E24" s="106">
        <v>0</v>
      </c>
      <c r="F24" s="106">
        <v>819913</v>
      </c>
      <c r="G24" s="106">
        <v>819913</v>
      </c>
      <c r="H24" s="106">
        <v>-67087</v>
      </c>
      <c r="I24" s="106">
        <v>-7.56</v>
      </c>
      <c r="J24" s="105" t="s">
        <v>508</v>
      </c>
    </row>
    <row r="25" spans="1:10">
      <c r="A25" s="107" t="s">
        <v>474</v>
      </c>
      <c r="B25" s="106">
        <v>12030000</v>
      </c>
      <c r="C25" s="106">
        <v>22030000</v>
      </c>
      <c r="D25" s="106">
        <v>34060000</v>
      </c>
      <c r="E25" s="106">
        <v>19173881</v>
      </c>
      <c r="F25" s="106">
        <v>30380501</v>
      </c>
      <c r="G25" s="106">
        <v>49554382</v>
      </c>
      <c r="H25" s="106">
        <v>15494382</v>
      </c>
      <c r="I25" s="106">
        <v>45.49</v>
      </c>
      <c r="J25" s="105" t="s">
        <v>91</v>
      </c>
    </row>
    <row r="26" spans="1:10">
      <c r="A26" s="107" t="s">
        <v>499</v>
      </c>
      <c r="B26" s="106">
        <v>0</v>
      </c>
      <c r="C26" s="106">
        <v>380000</v>
      </c>
      <c r="D26" s="106">
        <v>380000</v>
      </c>
      <c r="E26" s="106">
        <v>3000</v>
      </c>
      <c r="F26" s="106">
        <v>185234</v>
      </c>
      <c r="G26" s="106">
        <v>188234</v>
      </c>
      <c r="H26" s="106">
        <v>-191766</v>
      </c>
      <c r="I26" s="106">
        <v>-50.46</v>
      </c>
      <c r="J26" s="105" t="s">
        <v>91</v>
      </c>
    </row>
    <row r="27" spans="1:10">
      <c r="A27" s="107" t="s">
        <v>473</v>
      </c>
      <c r="B27" s="106">
        <v>12030000</v>
      </c>
      <c r="C27" s="106">
        <v>21650000</v>
      </c>
      <c r="D27" s="106">
        <v>33680000</v>
      </c>
      <c r="E27" s="106">
        <v>19170881</v>
      </c>
      <c r="F27" s="106">
        <v>30195267</v>
      </c>
      <c r="G27" s="106">
        <v>49366148</v>
      </c>
      <c r="H27" s="106">
        <v>15686148</v>
      </c>
      <c r="I27" s="106">
        <v>46.57</v>
      </c>
      <c r="J27" s="105" t="s">
        <v>91</v>
      </c>
    </row>
    <row r="28" spans="1:10">
      <c r="A28" s="107" t="s">
        <v>472</v>
      </c>
      <c r="B28" s="106">
        <v>2550000</v>
      </c>
      <c r="C28" s="106">
        <v>23758000</v>
      </c>
      <c r="D28" s="106">
        <v>26308000</v>
      </c>
      <c r="E28" s="106">
        <v>5574789</v>
      </c>
      <c r="F28" s="106">
        <v>35424456</v>
      </c>
      <c r="G28" s="106">
        <v>40999245</v>
      </c>
      <c r="H28" s="106">
        <v>14691245</v>
      </c>
      <c r="I28" s="106">
        <v>55.84</v>
      </c>
      <c r="J28" s="105" t="s">
        <v>91</v>
      </c>
    </row>
    <row r="29" spans="1:10">
      <c r="A29" s="107" t="s">
        <v>471</v>
      </c>
      <c r="B29" s="106">
        <v>0</v>
      </c>
      <c r="C29" s="106">
        <v>300000</v>
      </c>
      <c r="D29" s="106">
        <v>300000</v>
      </c>
      <c r="E29" s="106">
        <v>122065</v>
      </c>
      <c r="F29" s="106">
        <v>287210</v>
      </c>
      <c r="G29" s="106">
        <v>409275</v>
      </c>
      <c r="H29" s="106">
        <v>109275</v>
      </c>
      <c r="I29" s="106">
        <v>36.43</v>
      </c>
      <c r="J29" s="105" t="s">
        <v>91</v>
      </c>
    </row>
    <row r="30" spans="1:10">
      <c r="A30" s="107" t="s">
        <v>470</v>
      </c>
      <c r="B30" s="106">
        <v>0</v>
      </c>
      <c r="C30" s="106">
        <v>2100000</v>
      </c>
      <c r="D30" s="106">
        <v>2100000</v>
      </c>
      <c r="E30" s="106">
        <v>335775</v>
      </c>
      <c r="F30" s="106">
        <v>1787138</v>
      </c>
      <c r="G30" s="106">
        <v>2122913</v>
      </c>
      <c r="H30" s="106">
        <v>22913</v>
      </c>
      <c r="I30" s="106">
        <v>1.0900000000000001</v>
      </c>
      <c r="J30" s="105" t="s">
        <v>91</v>
      </c>
    </row>
    <row r="31" spans="1:10">
      <c r="A31" s="107" t="s">
        <v>498</v>
      </c>
      <c r="B31" s="106">
        <v>1600000</v>
      </c>
      <c r="C31" s="106">
        <v>18658000</v>
      </c>
      <c r="D31" s="106">
        <v>20258000</v>
      </c>
      <c r="E31" s="106">
        <v>3508081</v>
      </c>
      <c r="F31" s="106">
        <v>30920886</v>
      </c>
      <c r="G31" s="106">
        <v>34428967</v>
      </c>
      <c r="H31" s="106">
        <v>14170967</v>
      </c>
      <c r="I31" s="106">
        <v>69.95</v>
      </c>
      <c r="J31" s="105" t="s">
        <v>91</v>
      </c>
    </row>
    <row r="32" spans="1:10">
      <c r="A32" s="107" t="s">
        <v>469</v>
      </c>
      <c r="B32" s="106">
        <v>650000</v>
      </c>
      <c r="C32" s="106">
        <v>1200000</v>
      </c>
      <c r="D32" s="106">
        <v>1850000</v>
      </c>
      <c r="E32" s="106">
        <v>1124438</v>
      </c>
      <c r="F32" s="106">
        <v>1059890</v>
      </c>
      <c r="G32" s="106">
        <v>2184328</v>
      </c>
      <c r="H32" s="106">
        <v>334328</v>
      </c>
      <c r="I32" s="106">
        <v>18.07</v>
      </c>
      <c r="J32" s="105" t="s">
        <v>91</v>
      </c>
    </row>
    <row r="33" spans="1:10">
      <c r="A33" s="107" t="s">
        <v>497</v>
      </c>
      <c r="B33" s="106">
        <v>300000</v>
      </c>
      <c r="C33" s="106">
        <v>1500000</v>
      </c>
      <c r="D33" s="106">
        <v>1800000</v>
      </c>
      <c r="E33" s="106">
        <v>484430</v>
      </c>
      <c r="F33" s="106">
        <v>1369332</v>
      </c>
      <c r="G33" s="106">
        <v>1853762</v>
      </c>
      <c r="H33" s="106">
        <v>53762</v>
      </c>
      <c r="I33" s="106">
        <v>2.99</v>
      </c>
      <c r="J33" s="105" t="s">
        <v>91</v>
      </c>
    </row>
    <row r="34" spans="1:10">
      <c r="A34" s="107" t="s">
        <v>468</v>
      </c>
      <c r="B34" s="106">
        <v>144035000</v>
      </c>
      <c r="C34" s="106">
        <v>1002000</v>
      </c>
      <c r="D34" s="106">
        <v>145037000</v>
      </c>
      <c r="E34" s="106">
        <v>127587310</v>
      </c>
      <c r="F34" s="106">
        <v>11138460</v>
      </c>
      <c r="G34" s="106">
        <v>138725770</v>
      </c>
      <c r="H34" s="106">
        <v>-6311230</v>
      </c>
      <c r="I34" s="106">
        <v>-4.3499999999999996</v>
      </c>
      <c r="J34" s="105" t="s">
        <v>91</v>
      </c>
    </row>
    <row r="35" spans="1:10">
      <c r="A35" s="107" t="s">
        <v>496</v>
      </c>
      <c r="B35" s="106">
        <v>3000</v>
      </c>
      <c r="C35" s="106">
        <v>0</v>
      </c>
      <c r="D35" s="106">
        <v>3000</v>
      </c>
      <c r="E35" s="106">
        <v>3324</v>
      </c>
      <c r="F35" s="106">
        <v>0</v>
      </c>
      <c r="G35" s="106">
        <v>3324</v>
      </c>
      <c r="H35" s="106">
        <v>324</v>
      </c>
      <c r="I35" s="106">
        <v>10.8</v>
      </c>
      <c r="J35" s="105" t="s">
        <v>91</v>
      </c>
    </row>
    <row r="36" spans="1:10">
      <c r="A36" s="107" t="s">
        <v>467</v>
      </c>
      <c r="B36" s="106">
        <v>21567000</v>
      </c>
      <c r="C36" s="106">
        <v>0</v>
      </c>
      <c r="D36" s="106">
        <v>21567000</v>
      </c>
      <c r="E36" s="106">
        <v>22069479</v>
      </c>
      <c r="F36" s="106">
        <v>0</v>
      </c>
      <c r="G36" s="106">
        <v>22069479</v>
      </c>
      <c r="H36" s="106">
        <v>502479</v>
      </c>
      <c r="I36" s="106">
        <v>2.33</v>
      </c>
      <c r="J36" s="105" t="s">
        <v>91</v>
      </c>
    </row>
    <row r="37" spans="1:10">
      <c r="A37" s="107" t="s">
        <v>466</v>
      </c>
      <c r="B37" s="106">
        <v>53170000</v>
      </c>
      <c r="C37" s="106">
        <v>926000</v>
      </c>
      <c r="D37" s="106">
        <v>54096000</v>
      </c>
      <c r="E37" s="106">
        <v>42111978</v>
      </c>
      <c r="F37" s="106">
        <v>7026447</v>
      </c>
      <c r="G37" s="106">
        <v>49138425</v>
      </c>
      <c r="H37" s="106">
        <v>-4957575</v>
      </c>
      <c r="I37" s="106">
        <v>-9.16</v>
      </c>
      <c r="J37" s="105" t="s">
        <v>91</v>
      </c>
    </row>
    <row r="38" spans="1:10">
      <c r="A38" s="107" t="s">
        <v>465</v>
      </c>
      <c r="B38" s="106">
        <v>2430000</v>
      </c>
      <c r="C38" s="106">
        <v>9000</v>
      </c>
      <c r="D38" s="106">
        <v>2439000</v>
      </c>
      <c r="E38" s="106">
        <v>1913866</v>
      </c>
      <c r="F38" s="106">
        <v>255231</v>
      </c>
      <c r="G38" s="106">
        <v>2169097</v>
      </c>
      <c r="H38" s="106">
        <v>-269903</v>
      </c>
      <c r="I38" s="106">
        <v>-11.07</v>
      </c>
      <c r="J38" s="105" t="s">
        <v>91</v>
      </c>
    </row>
    <row r="39" spans="1:10">
      <c r="A39" s="107" t="s">
        <v>464</v>
      </c>
      <c r="B39" s="106">
        <v>21213000</v>
      </c>
      <c r="C39" s="106">
        <v>67000</v>
      </c>
      <c r="D39" s="106">
        <v>21280000</v>
      </c>
      <c r="E39" s="106">
        <v>16615518</v>
      </c>
      <c r="F39" s="106">
        <v>3014022</v>
      </c>
      <c r="G39" s="106">
        <v>19629540</v>
      </c>
      <c r="H39" s="106">
        <v>-1650460</v>
      </c>
      <c r="I39" s="106">
        <v>-7.76</v>
      </c>
      <c r="J39" s="105" t="s">
        <v>91</v>
      </c>
    </row>
    <row r="40" spans="1:10">
      <c r="A40" s="107" t="s">
        <v>507</v>
      </c>
      <c r="B40" s="106">
        <v>40264000</v>
      </c>
      <c r="C40" s="106">
        <v>0</v>
      </c>
      <c r="D40" s="106">
        <v>40264000</v>
      </c>
      <c r="E40" s="106">
        <v>40263696</v>
      </c>
      <c r="F40" s="106">
        <v>0</v>
      </c>
      <c r="G40" s="106">
        <v>40263696</v>
      </c>
      <c r="H40" s="106">
        <v>-304</v>
      </c>
      <c r="I40" s="106">
        <v>0</v>
      </c>
      <c r="J40" s="105" t="s">
        <v>91</v>
      </c>
    </row>
    <row r="41" spans="1:10">
      <c r="A41" s="107" t="s">
        <v>463</v>
      </c>
      <c r="B41" s="106">
        <v>5388000</v>
      </c>
      <c r="C41" s="106">
        <v>0</v>
      </c>
      <c r="D41" s="106">
        <v>5388000</v>
      </c>
      <c r="E41" s="106">
        <v>4609449</v>
      </c>
      <c r="F41" s="106">
        <v>842760</v>
      </c>
      <c r="G41" s="106">
        <v>5452209</v>
      </c>
      <c r="H41" s="106">
        <v>64209</v>
      </c>
      <c r="I41" s="106">
        <v>1.19</v>
      </c>
      <c r="J41" s="105" t="s">
        <v>91</v>
      </c>
    </row>
    <row r="42" spans="1:10">
      <c r="A42" s="107" t="s">
        <v>495</v>
      </c>
      <c r="B42" s="106">
        <v>100000</v>
      </c>
      <c r="C42" s="106">
        <v>0</v>
      </c>
      <c r="D42" s="106">
        <v>100000</v>
      </c>
      <c r="E42" s="106">
        <v>1868</v>
      </c>
      <c r="F42" s="106">
        <v>607088</v>
      </c>
      <c r="G42" s="106">
        <v>608956</v>
      </c>
      <c r="H42" s="106">
        <v>508956</v>
      </c>
      <c r="I42" s="106">
        <v>508.96</v>
      </c>
      <c r="J42" s="105" t="s">
        <v>91</v>
      </c>
    </row>
    <row r="43" spans="1:10">
      <c r="A43" s="107" t="s">
        <v>494</v>
      </c>
      <c r="B43" s="106">
        <v>0</v>
      </c>
      <c r="C43" s="106">
        <v>0</v>
      </c>
      <c r="D43" s="106">
        <v>0</v>
      </c>
      <c r="E43" s="106">
        <v>0</v>
      </c>
      <c r="F43" s="106">
        <v>80611</v>
      </c>
      <c r="G43" s="106">
        <v>80611</v>
      </c>
      <c r="H43" s="106">
        <v>80611</v>
      </c>
      <c r="I43" s="106"/>
      <c r="J43" s="105" t="s">
        <v>91</v>
      </c>
    </row>
    <row r="44" spans="1:10">
      <c r="A44" s="107" t="s">
        <v>493</v>
      </c>
      <c r="B44" s="106">
        <v>100000</v>
      </c>
      <c r="C44" s="106">
        <v>0</v>
      </c>
      <c r="D44" s="106">
        <v>100000</v>
      </c>
      <c r="E44" s="106">
        <v>1868</v>
      </c>
      <c r="F44" s="106">
        <v>526477</v>
      </c>
      <c r="G44" s="106">
        <v>528345</v>
      </c>
      <c r="H44" s="106">
        <v>428345</v>
      </c>
      <c r="I44" s="106">
        <v>428.35</v>
      </c>
      <c r="J44" s="105" t="s">
        <v>91</v>
      </c>
    </row>
    <row r="45" spans="1:10" ht="32.4">
      <c r="A45" s="107" t="s">
        <v>462</v>
      </c>
      <c r="B45" s="106">
        <v>400000</v>
      </c>
      <c r="C45" s="106">
        <v>2250000</v>
      </c>
      <c r="D45" s="106">
        <v>2650000</v>
      </c>
      <c r="E45" s="106">
        <v>732935</v>
      </c>
      <c r="F45" s="106">
        <v>1194278</v>
      </c>
      <c r="G45" s="106">
        <v>1927213</v>
      </c>
      <c r="H45" s="106">
        <v>-722787</v>
      </c>
      <c r="I45" s="106">
        <v>-27.27</v>
      </c>
      <c r="J45" s="105" t="s">
        <v>91</v>
      </c>
    </row>
    <row r="46" spans="1:10">
      <c r="A46" s="107" t="s">
        <v>492</v>
      </c>
      <c r="B46" s="106">
        <v>400000</v>
      </c>
      <c r="C46" s="106">
        <v>600000</v>
      </c>
      <c r="D46" s="106">
        <v>1000000</v>
      </c>
      <c r="E46" s="106">
        <v>200000</v>
      </c>
      <c r="F46" s="106">
        <v>742057</v>
      </c>
      <c r="G46" s="106">
        <v>942057</v>
      </c>
      <c r="H46" s="106">
        <v>-57943</v>
      </c>
      <c r="I46" s="106">
        <v>-5.79</v>
      </c>
      <c r="J46" s="105" t="s">
        <v>91</v>
      </c>
    </row>
    <row r="47" spans="1:10">
      <c r="A47" s="107" t="s">
        <v>461</v>
      </c>
      <c r="B47" s="106">
        <v>0</v>
      </c>
      <c r="C47" s="106">
        <v>0</v>
      </c>
      <c r="D47" s="106">
        <v>0</v>
      </c>
      <c r="E47" s="106">
        <v>532935</v>
      </c>
      <c r="F47" s="106">
        <v>0</v>
      </c>
      <c r="G47" s="106">
        <v>532935</v>
      </c>
      <c r="H47" s="106">
        <v>532935</v>
      </c>
      <c r="I47" s="106"/>
      <c r="J47" s="105" t="s">
        <v>91</v>
      </c>
    </row>
    <row r="48" spans="1:10">
      <c r="A48" s="107" t="s">
        <v>506</v>
      </c>
      <c r="B48" s="106">
        <v>0</v>
      </c>
      <c r="C48" s="106">
        <v>0</v>
      </c>
      <c r="D48" s="106">
        <v>0</v>
      </c>
      <c r="E48" s="106">
        <v>0</v>
      </c>
      <c r="F48" s="106">
        <v>173</v>
      </c>
      <c r="G48" s="106">
        <v>173</v>
      </c>
      <c r="H48" s="106">
        <v>173</v>
      </c>
      <c r="I48" s="106"/>
      <c r="J48" s="105" t="s">
        <v>91</v>
      </c>
    </row>
    <row r="49" spans="1:10" ht="32.4">
      <c r="A49" s="107" t="s">
        <v>491</v>
      </c>
      <c r="B49" s="106">
        <v>0</v>
      </c>
      <c r="C49" s="106">
        <v>0</v>
      </c>
      <c r="D49" s="106">
        <v>0</v>
      </c>
      <c r="E49" s="106">
        <v>0</v>
      </c>
      <c r="F49" s="106">
        <v>30000</v>
      </c>
      <c r="G49" s="106">
        <v>30000</v>
      </c>
      <c r="H49" s="106">
        <v>30000</v>
      </c>
      <c r="I49" s="106"/>
      <c r="J49" s="105" t="s">
        <v>91</v>
      </c>
    </row>
    <row r="50" spans="1:10">
      <c r="A50" s="107" t="s">
        <v>505</v>
      </c>
      <c r="B50" s="106">
        <v>0</v>
      </c>
      <c r="C50" s="106">
        <v>1650000</v>
      </c>
      <c r="D50" s="106">
        <v>1650000</v>
      </c>
      <c r="E50" s="106">
        <v>0</v>
      </c>
      <c r="F50" s="106">
        <v>422048</v>
      </c>
      <c r="G50" s="106">
        <v>422048</v>
      </c>
      <c r="H50" s="106">
        <v>-1227952</v>
      </c>
      <c r="I50" s="106">
        <v>-74.42</v>
      </c>
      <c r="J50" s="105" t="s">
        <v>91</v>
      </c>
    </row>
    <row r="51" spans="1:10">
      <c r="A51" s="107" t="s">
        <v>504</v>
      </c>
      <c r="B51" s="106">
        <v>0</v>
      </c>
      <c r="C51" s="106">
        <v>654221000</v>
      </c>
      <c r="D51" s="106">
        <v>654221000</v>
      </c>
      <c r="E51" s="106">
        <v>0</v>
      </c>
      <c r="F51" s="106">
        <v>704480385</v>
      </c>
      <c r="G51" s="106">
        <v>704480385</v>
      </c>
      <c r="H51" s="106">
        <v>50259385</v>
      </c>
      <c r="I51" s="106">
        <v>7.68</v>
      </c>
      <c r="J51" s="105" t="s">
        <v>91</v>
      </c>
    </row>
    <row r="52" spans="1:10">
      <c r="A52" s="107" t="s">
        <v>486</v>
      </c>
      <c r="B52" s="106">
        <v>0</v>
      </c>
      <c r="C52" s="106">
        <v>93850000</v>
      </c>
      <c r="D52" s="106">
        <v>93850000</v>
      </c>
      <c r="E52" s="106">
        <v>0</v>
      </c>
      <c r="F52" s="106">
        <v>92559388</v>
      </c>
      <c r="G52" s="106">
        <v>92559388</v>
      </c>
      <c r="H52" s="106">
        <v>-1290612</v>
      </c>
      <c r="I52" s="106">
        <v>-1.38</v>
      </c>
      <c r="J52" s="105" t="s">
        <v>91</v>
      </c>
    </row>
    <row r="53" spans="1:10">
      <c r="A53" s="107" t="s">
        <v>503</v>
      </c>
      <c r="B53" s="106">
        <v>0</v>
      </c>
      <c r="C53" s="106">
        <v>16000000</v>
      </c>
      <c r="D53" s="106">
        <v>16000000</v>
      </c>
      <c r="E53" s="106">
        <v>0</v>
      </c>
      <c r="F53" s="106">
        <v>19131661</v>
      </c>
      <c r="G53" s="106">
        <v>19131661</v>
      </c>
      <c r="H53" s="106">
        <v>3131661</v>
      </c>
      <c r="I53" s="106">
        <v>19.57</v>
      </c>
      <c r="J53" s="105" t="s">
        <v>91</v>
      </c>
    </row>
    <row r="54" spans="1:10">
      <c r="A54" s="107" t="s">
        <v>485</v>
      </c>
      <c r="B54" s="106">
        <v>0</v>
      </c>
      <c r="C54" s="106">
        <v>76000000</v>
      </c>
      <c r="D54" s="106">
        <v>76000000</v>
      </c>
      <c r="E54" s="106">
        <v>0</v>
      </c>
      <c r="F54" s="106">
        <v>71674251</v>
      </c>
      <c r="G54" s="106">
        <v>71674251</v>
      </c>
      <c r="H54" s="106">
        <v>-4325749</v>
      </c>
      <c r="I54" s="106">
        <v>-5.69</v>
      </c>
      <c r="J54" s="105" t="s">
        <v>91</v>
      </c>
    </row>
    <row r="55" spans="1:10">
      <c r="A55" s="107" t="s">
        <v>484</v>
      </c>
      <c r="B55" s="106">
        <v>0</v>
      </c>
      <c r="C55" s="106">
        <v>1850000</v>
      </c>
      <c r="D55" s="106">
        <v>1850000</v>
      </c>
      <c r="E55" s="106">
        <v>0</v>
      </c>
      <c r="F55" s="106">
        <v>1753476</v>
      </c>
      <c r="G55" s="106">
        <v>1753476</v>
      </c>
      <c r="H55" s="106">
        <v>-96524</v>
      </c>
      <c r="I55" s="106">
        <v>-5.22</v>
      </c>
      <c r="J55" s="105" t="s">
        <v>91</v>
      </c>
    </row>
    <row r="56" spans="1:10">
      <c r="A56" s="107" t="s">
        <v>483</v>
      </c>
      <c r="B56" s="106">
        <v>0</v>
      </c>
      <c r="C56" s="106">
        <v>284961000</v>
      </c>
      <c r="D56" s="106">
        <v>284961000</v>
      </c>
      <c r="E56" s="106">
        <v>0</v>
      </c>
      <c r="F56" s="106">
        <v>298910452</v>
      </c>
      <c r="G56" s="106">
        <v>298910452</v>
      </c>
      <c r="H56" s="106">
        <v>13949452</v>
      </c>
      <c r="I56" s="106">
        <v>4.9000000000000004</v>
      </c>
      <c r="J56" s="105" t="s">
        <v>91</v>
      </c>
    </row>
    <row r="57" spans="1:10">
      <c r="A57" s="107" t="s">
        <v>502</v>
      </c>
      <c r="B57" s="106">
        <v>0</v>
      </c>
      <c r="C57" s="106">
        <v>150000</v>
      </c>
      <c r="D57" s="106">
        <v>150000</v>
      </c>
      <c r="E57" s="106">
        <v>0</v>
      </c>
      <c r="F57" s="106">
        <v>60186</v>
      </c>
      <c r="G57" s="106">
        <v>60186</v>
      </c>
      <c r="H57" s="106">
        <v>-89814</v>
      </c>
      <c r="I57" s="106">
        <v>-59.88</v>
      </c>
      <c r="J57" s="105" t="s">
        <v>91</v>
      </c>
    </row>
    <row r="58" spans="1:10">
      <c r="A58" s="107" t="s">
        <v>482</v>
      </c>
      <c r="B58" s="106">
        <v>0</v>
      </c>
      <c r="C58" s="106">
        <v>2000000</v>
      </c>
      <c r="D58" s="106">
        <v>2000000</v>
      </c>
      <c r="E58" s="106">
        <v>0</v>
      </c>
      <c r="F58" s="106">
        <v>1895669</v>
      </c>
      <c r="G58" s="106">
        <v>1895669</v>
      </c>
      <c r="H58" s="106">
        <v>-104331</v>
      </c>
      <c r="I58" s="106">
        <v>-5.22</v>
      </c>
      <c r="J58" s="105" t="s">
        <v>91</v>
      </c>
    </row>
    <row r="59" spans="1:10" ht="81">
      <c r="A59" s="107" t="s">
        <v>481</v>
      </c>
      <c r="B59" s="106">
        <v>0</v>
      </c>
      <c r="C59" s="106">
        <v>63700000</v>
      </c>
      <c r="D59" s="106">
        <v>63700000</v>
      </c>
      <c r="E59" s="106">
        <v>0</v>
      </c>
      <c r="F59" s="106">
        <v>64717215</v>
      </c>
      <c r="G59" s="106">
        <v>64717215</v>
      </c>
      <c r="H59" s="106">
        <v>1017215</v>
      </c>
      <c r="I59" s="106">
        <v>1.6</v>
      </c>
      <c r="J59" s="105" t="s">
        <v>501</v>
      </c>
    </row>
    <row r="60" spans="1:10" ht="64.8">
      <c r="A60" s="107" t="s">
        <v>480</v>
      </c>
      <c r="B60" s="106">
        <v>0</v>
      </c>
      <c r="C60" s="106">
        <v>9300000</v>
      </c>
      <c r="D60" s="106">
        <v>9300000</v>
      </c>
      <c r="E60" s="106">
        <v>0</v>
      </c>
      <c r="F60" s="106">
        <v>7365939</v>
      </c>
      <c r="G60" s="106">
        <v>7365939</v>
      </c>
      <c r="H60" s="106">
        <v>-1934061</v>
      </c>
      <c r="I60" s="106">
        <v>-20.8</v>
      </c>
      <c r="J60" s="105" t="s">
        <v>500</v>
      </c>
    </row>
    <row r="61" spans="1:10">
      <c r="A61" s="107" t="s">
        <v>478</v>
      </c>
      <c r="B61" s="106">
        <v>0</v>
      </c>
      <c r="C61" s="106">
        <v>7350000</v>
      </c>
      <c r="D61" s="106">
        <v>7350000</v>
      </c>
      <c r="E61" s="106">
        <v>0</v>
      </c>
      <c r="F61" s="106">
        <v>10832884</v>
      </c>
      <c r="G61" s="106">
        <v>10832884</v>
      </c>
      <c r="H61" s="106">
        <v>3482884</v>
      </c>
      <c r="I61" s="106">
        <v>47.39</v>
      </c>
      <c r="J61" s="105" t="s">
        <v>91</v>
      </c>
    </row>
    <row r="62" spans="1:10">
      <c r="A62" s="107" t="s">
        <v>477</v>
      </c>
      <c r="B62" s="106">
        <v>0</v>
      </c>
      <c r="C62" s="106">
        <v>300000</v>
      </c>
      <c r="D62" s="106">
        <v>300000</v>
      </c>
      <c r="E62" s="106">
        <v>0</v>
      </c>
      <c r="F62" s="106">
        <v>275898</v>
      </c>
      <c r="G62" s="106">
        <v>275898</v>
      </c>
      <c r="H62" s="106">
        <v>-24102</v>
      </c>
      <c r="I62" s="106">
        <v>-8.0299999999999994</v>
      </c>
      <c r="J62" s="105" t="s">
        <v>91</v>
      </c>
    </row>
    <row r="63" spans="1:10">
      <c r="A63" s="107" t="s">
        <v>476</v>
      </c>
      <c r="B63" s="106">
        <v>0</v>
      </c>
      <c r="C63" s="106">
        <v>171961000</v>
      </c>
      <c r="D63" s="106">
        <v>171961000</v>
      </c>
      <c r="E63" s="106">
        <v>0</v>
      </c>
      <c r="F63" s="106">
        <v>178361080</v>
      </c>
      <c r="G63" s="106">
        <v>178361080</v>
      </c>
      <c r="H63" s="106">
        <v>6400080</v>
      </c>
      <c r="I63" s="106">
        <v>3.72</v>
      </c>
      <c r="J63" s="105" t="s">
        <v>91</v>
      </c>
    </row>
    <row r="64" spans="1:10">
      <c r="A64" s="107" t="s">
        <v>475</v>
      </c>
      <c r="B64" s="106">
        <v>0</v>
      </c>
      <c r="C64" s="106">
        <v>30200000</v>
      </c>
      <c r="D64" s="106">
        <v>30200000</v>
      </c>
      <c r="E64" s="106">
        <v>0</v>
      </c>
      <c r="F64" s="106">
        <v>35401581</v>
      </c>
      <c r="G64" s="106">
        <v>35401581</v>
      </c>
      <c r="H64" s="106">
        <v>5201581</v>
      </c>
      <c r="I64" s="106">
        <v>17.22</v>
      </c>
      <c r="J64" s="105" t="s">
        <v>91</v>
      </c>
    </row>
    <row r="65" spans="1:10">
      <c r="A65" s="107" t="s">
        <v>474</v>
      </c>
      <c r="B65" s="106">
        <v>0</v>
      </c>
      <c r="C65" s="106">
        <v>54600000</v>
      </c>
      <c r="D65" s="106">
        <v>54600000</v>
      </c>
      <c r="E65" s="106">
        <v>0</v>
      </c>
      <c r="F65" s="106">
        <v>83777312</v>
      </c>
      <c r="G65" s="106">
        <v>83777312</v>
      </c>
      <c r="H65" s="106">
        <v>29177312</v>
      </c>
      <c r="I65" s="106">
        <v>53.44</v>
      </c>
      <c r="J65" s="105" t="s">
        <v>91</v>
      </c>
    </row>
    <row r="66" spans="1:10">
      <c r="A66" s="107" t="s">
        <v>499</v>
      </c>
      <c r="B66" s="106">
        <v>0</v>
      </c>
      <c r="C66" s="106">
        <v>100000</v>
      </c>
      <c r="D66" s="106">
        <v>100000</v>
      </c>
      <c r="E66" s="106">
        <v>0</v>
      </c>
      <c r="F66" s="106">
        <v>160358</v>
      </c>
      <c r="G66" s="106">
        <v>160358</v>
      </c>
      <c r="H66" s="106">
        <v>60358</v>
      </c>
      <c r="I66" s="106">
        <v>60.36</v>
      </c>
      <c r="J66" s="105" t="s">
        <v>91</v>
      </c>
    </row>
    <row r="67" spans="1:10">
      <c r="A67" s="107" t="s">
        <v>473</v>
      </c>
      <c r="B67" s="106">
        <v>0</v>
      </c>
      <c r="C67" s="106">
        <v>54500000</v>
      </c>
      <c r="D67" s="106">
        <v>54500000</v>
      </c>
      <c r="E67" s="106">
        <v>0</v>
      </c>
      <c r="F67" s="106">
        <v>83616954</v>
      </c>
      <c r="G67" s="106">
        <v>83616954</v>
      </c>
      <c r="H67" s="106">
        <v>29116954</v>
      </c>
      <c r="I67" s="106">
        <v>53.43</v>
      </c>
      <c r="J67" s="105" t="s">
        <v>91</v>
      </c>
    </row>
    <row r="68" spans="1:10">
      <c r="A68" s="107" t="s">
        <v>472</v>
      </c>
      <c r="B68" s="106">
        <v>0</v>
      </c>
      <c r="C68" s="106">
        <v>5465000</v>
      </c>
      <c r="D68" s="106">
        <v>5465000</v>
      </c>
      <c r="E68" s="106">
        <v>0</v>
      </c>
      <c r="F68" s="106">
        <v>7723108</v>
      </c>
      <c r="G68" s="106">
        <v>7723108</v>
      </c>
      <c r="H68" s="106">
        <v>2258108</v>
      </c>
      <c r="I68" s="106">
        <v>41.32</v>
      </c>
      <c r="J68" s="105" t="s">
        <v>91</v>
      </c>
    </row>
    <row r="69" spans="1:10">
      <c r="A69" s="107" t="s">
        <v>471</v>
      </c>
      <c r="B69" s="106">
        <v>0</v>
      </c>
      <c r="C69" s="106">
        <v>315000</v>
      </c>
      <c r="D69" s="106">
        <v>315000</v>
      </c>
      <c r="E69" s="106">
        <v>0</v>
      </c>
      <c r="F69" s="106">
        <v>374427</v>
      </c>
      <c r="G69" s="106">
        <v>374427</v>
      </c>
      <c r="H69" s="106">
        <v>59427</v>
      </c>
      <c r="I69" s="106">
        <v>18.87</v>
      </c>
      <c r="J69" s="105" t="s">
        <v>91</v>
      </c>
    </row>
    <row r="70" spans="1:10">
      <c r="A70" s="107" t="s">
        <v>470</v>
      </c>
      <c r="B70" s="106">
        <v>0</v>
      </c>
      <c r="C70" s="106">
        <v>1500000</v>
      </c>
      <c r="D70" s="106">
        <v>1500000</v>
      </c>
      <c r="E70" s="106">
        <v>0</v>
      </c>
      <c r="F70" s="106">
        <v>1592248</v>
      </c>
      <c r="G70" s="106">
        <v>1592248</v>
      </c>
      <c r="H70" s="106">
        <v>92248</v>
      </c>
      <c r="I70" s="106">
        <v>6.15</v>
      </c>
      <c r="J70" s="105" t="s">
        <v>91</v>
      </c>
    </row>
    <row r="71" spans="1:10">
      <c r="A71" s="107" t="s">
        <v>498</v>
      </c>
      <c r="B71" s="106">
        <v>0</v>
      </c>
      <c r="C71" s="106">
        <v>2500000</v>
      </c>
      <c r="D71" s="106">
        <v>2500000</v>
      </c>
      <c r="E71" s="106">
        <v>0</v>
      </c>
      <c r="F71" s="106">
        <v>4428471</v>
      </c>
      <c r="G71" s="106">
        <v>4428471</v>
      </c>
      <c r="H71" s="106">
        <v>1928471</v>
      </c>
      <c r="I71" s="106">
        <v>77.14</v>
      </c>
      <c r="J71" s="105" t="s">
        <v>91</v>
      </c>
    </row>
    <row r="72" spans="1:10">
      <c r="A72" s="107" t="s">
        <v>469</v>
      </c>
      <c r="B72" s="106">
        <v>0</v>
      </c>
      <c r="C72" s="106">
        <v>1000000</v>
      </c>
      <c r="D72" s="106">
        <v>1000000</v>
      </c>
      <c r="E72" s="106">
        <v>0</v>
      </c>
      <c r="F72" s="106">
        <v>1090687</v>
      </c>
      <c r="G72" s="106">
        <v>1090687</v>
      </c>
      <c r="H72" s="106">
        <v>90687</v>
      </c>
      <c r="I72" s="106">
        <v>9.07</v>
      </c>
      <c r="J72" s="105" t="s">
        <v>91</v>
      </c>
    </row>
    <row r="73" spans="1:10">
      <c r="A73" s="107" t="s">
        <v>497</v>
      </c>
      <c r="B73" s="106">
        <v>0</v>
      </c>
      <c r="C73" s="106">
        <v>150000</v>
      </c>
      <c r="D73" s="106">
        <v>150000</v>
      </c>
      <c r="E73" s="106">
        <v>0</v>
      </c>
      <c r="F73" s="106">
        <v>237275</v>
      </c>
      <c r="G73" s="106">
        <v>237275</v>
      </c>
      <c r="H73" s="106">
        <v>87275</v>
      </c>
      <c r="I73" s="106">
        <v>58.18</v>
      </c>
      <c r="J73" s="105" t="s">
        <v>91</v>
      </c>
    </row>
    <row r="74" spans="1:10">
      <c r="A74" s="107" t="s">
        <v>468</v>
      </c>
      <c r="B74" s="106">
        <v>0</v>
      </c>
      <c r="C74" s="106">
        <v>78345000</v>
      </c>
      <c r="D74" s="106">
        <v>78345000</v>
      </c>
      <c r="E74" s="106">
        <v>0</v>
      </c>
      <c r="F74" s="106">
        <v>71679161</v>
      </c>
      <c r="G74" s="106">
        <v>71679161</v>
      </c>
      <c r="H74" s="106">
        <v>-6665839</v>
      </c>
      <c r="I74" s="106">
        <v>-8.51</v>
      </c>
      <c r="J74" s="105" t="s">
        <v>91</v>
      </c>
    </row>
    <row r="75" spans="1:10">
      <c r="A75" s="107" t="s">
        <v>496</v>
      </c>
      <c r="B75" s="106">
        <v>0</v>
      </c>
      <c r="C75" s="106">
        <v>67000</v>
      </c>
      <c r="D75" s="106">
        <v>67000</v>
      </c>
      <c r="E75" s="106">
        <v>0</v>
      </c>
      <c r="F75" s="106">
        <v>66660</v>
      </c>
      <c r="G75" s="106">
        <v>66660</v>
      </c>
      <c r="H75" s="106">
        <v>-340</v>
      </c>
      <c r="I75" s="106">
        <v>-0.51</v>
      </c>
      <c r="J75" s="105" t="s">
        <v>91</v>
      </c>
    </row>
    <row r="76" spans="1:10">
      <c r="A76" s="107" t="s">
        <v>467</v>
      </c>
      <c r="B76" s="106">
        <v>0</v>
      </c>
      <c r="C76" s="106">
        <v>30000</v>
      </c>
      <c r="D76" s="106">
        <v>30000</v>
      </c>
      <c r="E76" s="106">
        <v>0</v>
      </c>
      <c r="F76" s="106">
        <v>30300</v>
      </c>
      <c r="G76" s="106">
        <v>30300</v>
      </c>
      <c r="H76" s="106">
        <v>300</v>
      </c>
      <c r="I76" s="106">
        <v>1</v>
      </c>
      <c r="J76" s="105" t="s">
        <v>91</v>
      </c>
    </row>
    <row r="77" spans="1:10">
      <c r="A77" s="107" t="s">
        <v>466</v>
      </c>
      <c r="B77" s="106">
        <v>0</v>
      </c>
      <c r="C77" s="106">
        <v>68363000</v>
      </c>
      <c r="D77" s="106">
        <v>68363000</v>
      </c>
      <c r="E77" s="106">
        <v>0</v>
      </c>
      <c r="F77" s="106">
        <v>63105907</v>
      </c>
      <c r="G77" s="106">
        <v>63105907</v>
      </c>
      <c r="H77" s="106">
        <v>-5257093</v>
      </c>
      <c r="I77" s="106">
        <v>-7.69</v>
      </c>
      <c r="J77" s="105" t="s">
        <v>91</v>
      </c>
    </row>
    <row r="78" spans="1:10">
      <c r="A78" s="107" t="s">
        <v>465</v>
      </c>
      <c r="B78" s="106">
        <v>0</v>
      </c>
      <c r="C78" s="106">
        <v>1443000</v>
      </c>
      <c r="D78" s="106">
        <v>1443000</v>
      </c>
      <c r="E78" s="106">
        <v>0</v>
      </c>
      <c r="F78" s="106">
        <v>726984</v>
      </c>
      <c r="G78" s="106">
        <v>726984</v>
      </c>
      <c r="H78" s="106">
        <v>-716016</v>
      </c>
      <c r="I78" s="106">
        <v>-49.62</v>
      </c>
      <c r="J78" s="105" t="s">
        <v>91</v>
      </c>
    </row>
    <row r="79" spans="1:10">
      <c r="A79" s="107" t="s">
        <v>464</v>
      </c>
      <c r="B79" s="106">
        <v>0</v>
      </c>
      <c r="C79" s="106">
        <v>3979000</v>
      </c>
      <c r="D79" s="106">
        <v>3979000</v>
      </c>
      <c r="E79" s="106">
        <v>0</v>
      </c>
      <c r="F79" s="106">
        <v>3702046</v>
      </c>
      <c r="G79" s="106">
        <v>3702046</v>
      </c>
      <c r="H79" s="106">
        <v>-276954</v>
      </c>
      <c r="I79" s="106">
        <v>-6.96</v>
      </c>
      <c r="J79" s="105" t="s">
        <v>91</v>
      </c>
    </row>
    <row r="80" spans="1:10">
      <c r="A80" s="107" t="s">
        <v>463</v>
      </c>
      <c r="B80" s="106">
        <v>0</v>
      </c>
      <c r="C80" s="106">
        <v>4463000</v>
      </c>
      <c r="D80" s="106">
        <v>4463000</v>
      </c>
      <c r="E80" s="106">
        <v>0</v>
      </c>
      <c r="F80" s="106">
        <v>4047264</v>
      </c>
      <c r="G80" s="106">
        <v>4047264</v>
      </c>
      <c r="H80" s="106">
        <v>-415736</v>
      </c>
      <c r="I80" s="106">
        <v>-9.32</v>
      </c>
      <c r="J80" s="105" t="s">
        <v>91</v>
      </c>
    </row>
    <row r="81" spans="1:10">
      <c r="A81" s="107" t="s">
        <v>495</v>
      </c>
      <c r="B81" s="106">
        <v>0</v>
      </c>
      <c r="C81" s="106">
        <v>0</v>
      </c>
      <c r="D81" s="106">
        <v>0</v>
      </c>
      <c r="E81" s="106">
        <v>0</v>
      </c>
      <c r="F81" s="106">
        <v>56612</v>
      </c>
      <c r="G81" s="106">
        <v>56612</v>
      </c>
      <c r="H81" s="106">
        <v>56612</v>
      </c>
      <c r="I81" s="106"/>
      <c r="J81" s="105" t="s">
        <v>91</v>
      </c>
    </row>
    <row r="82" spans="1:10">
      <c r="A82" s="107" t="s">
        <v>494</v>
      </c>
      <c r="B82" s="106">
        <v>0</v>
      </c>
      <c r="C82" s="106">
        <v>0</v>
      </c>
      <c r="D82" s="106">
        <v>0</v>
      </c>
      <c r="E82" s="106">
        <v>0</v>
      </c>
      <c r="F82" s="106">
        <v>50086</v>
      </c>
      <c r="G82" s="106">
        <v>50086</v>
      </c>
      <c r="H82" s="106">
        <v>50086</v>
      </c>
      <c r="I82" s="106"/>
      <c r="J82" s="105" t="s">
        <v>91</v>
      </c>
    </row>
    <row r="83" spans="1:10">
      <c r="A83" s="107" t="s">
        <v>493</v>
      </c>
      <c r="B83" s="106">
        <v>0</v>
      </c>
      <c r="C83" s="106">
        <v>0</v>
      </c>
      <c r="D83" s="106">
        <v>0</v>
      </c>
      <c r="E83" s="106">
        <v>0</v>
      </c>
      <c r="F83" s="106">
        <v>6526</v>
      </c>
      <c r="G83" s="106">
        <v>6526</v>
      </c>
      <c r="H83" s="106">
        <v>6526</v>
      </c>
      <c r="I83" s="106"/>
      <c r="J83" s="105" t="s">
        <v>91</v>
      </c>
    </row>
    <row r="84" spans="1:10" ht="32.4">
      <c r="A84" s="107" t="s">
        <v>462</v>
      </c>
      <c r="B84" s="106">
        <v>0</v>
      </c>
      <c r="C84" s="106">
        <v>137000000</v>
      </c>
      <c r="D84" s="106">
        <v>137000000</v>
      </c>
      <c r="E84" s="106">
        <v>0</v>
      </c>
      <c r="F84" s="106">
        <v>148182464</v>
      </c>
      <c r="G84" s="106">
        <v>148182464</v>
      </c>
      <c r="H84" s="106">
        <v>11182464</v>
      </c>
      <c r="I84" s="106">
        <v>8.16</v>
      </c>
      <c r="J84" s="105" t="s">
        <v>91</v>
      </c>
    </row>
    <row r="85" spans="1:10">
      <c r="A85" s="107" t="s">
        <v>492</v>
      </c>
      <c r="B85" s="106">
        <v>0</v>
      </c>
      <c r="C85" s="106">
        <v>900000</v>
      </c>
      <c r="D85" s="106">
        <v>900000</v>
      </c>
      <c r="E85" s="106">
        <v>0</v>
      </c>
      <c r="F85" s="106">
        <v>1007421</v>
      </c>
      <c r="G85" s="106">
        <v>1007421</v>
      </c>
      <c r="H85" s="106">
        <v>107421</v>
      </c>
      <c r="I85" s="106">
        <v>11.94</v>
      </c>
      <c r="J85" s="105" t="s">
        <v>91</v>
      </c>
    </row>
    <row r="86" spans="1:10">
      <c r="A86" s="107" t="s">
        <v>461</v>
      </c>
      <c r="B86" s="106">
        <v>0</v>
      </c>
      <c r="C86" s="106">
        <v>130100000</v>
      </c>
      <c r="D86" s="106">
        <v>130100000</v>
      </c>
      <c r="E86" s="106">
        <v>0</v>
      </c>
      <c r="F86" s="106">
        <v>141438795</v>
      </c>
      <c r="G86" s="106">
        <v>141438795</v>
      </c>
      <c r="H86" s="106">
        <v>11338795</v>
      </c>
      <c r="I86" s="106">
        <v>8.7200000000000006</v>
      </c>
      <c r="J86" s="105" t="s">
        <v>91</v>
      </c>
    </row>
    <row r="87" spans="1:10" ht="32.4">
      <c r="A87" s="107" t="s">
        <v>491</v>
      </c>
      <c r="B87" s="106">
        <v>0</v>
      </c>
      <c r="C87" s="106">
        <v>6000000</v>
      </c>
      <c r="D87" s="106">
        <v>6000000</v>
      </c>
      <c r="E87" s="106">
        <v>0</v>
      </c>
      <c r="F87" s="106">
        <v>5736248</v>
      </c>
      <c r="G87" s="106">
        <v>5736248</v>
      </c>
      <c r="H87" s="106">
        <v>-263752</v>
      </c>
      <c r="I87" s="106">
        <v>-4.4000000000000004</v>
      </c>
      <c r="J87" s="105" t="s">
        <v>91</v>
      </c>
    </row>
    <row r="88" spans="1:10">
      <c r="A88" s="107" t="s">
        <v>490</v>
      </c>
      <c r="B88" s="106">
        <v>0</v>
      </c>
      <c r="C88" s="106">
        <v>0</v>
      </c>
      <c r="D88" s="106">
        <v>0</v>
      </c>
      <c r="E88" s="106">
        <v>0</v>
      </c>
      <c r="F88" s="106">
        <v>1591888</v>
      </c>
      <c r="G88" s="106">
        <v>1591888</v>
      </c>
      <c r="H88" s="106">
        <v>1591888</v>
      </c>
      <c r="I88" s="106"/>
      <c r="J88" s="105" t="s">
        <v>91</v>
      </c>
    </row>
    <row r="89" spans="1:10">
      <c r="A89" s="107" t="s">
        <v>489</v>
      </c>
      <c r="B89" s="106">
        <v>0</v>
      </c>
      <c r="C89" s="106">
        <v>0</v>
      </c>
      <c r="D89" s="106">
        <v>0</v>
      </c>
      <c r="E89" s="106">
        <v>0</v>
      </c>
      <c r="F89" s="106">
        <v>1591888</v>
      </c>
      <c r="G89" s="106">
        <v>1591888</v>
      </c>
      <c r="H89" s="106">
        <v>1591888</v>
      </c>
      <c r="I89" s="106"/>
      <c r="J89" s="105" t="s">
        <v>91</v>
      </c>
    </row>
    <row r="90" spans="1:10" ht="81">
      <c r="A90" s="107" t="s">
        <v>488</v>
      </c>
      <c r="B90" s="106">
        <v>0</v>
      </c>
      <c r="C90" s="106">
        <v>12800000</v>
      </c>
      <c r="D90" s="106">
        <v>12800000</v>
      </c>
      <c r="E90" s="106">
        <v>0</v>
      </c>
      <c r="F90" s="106">
        <v>14269372</v>
      </c>
      <c r="G90" s="106">
        <v>14269372</v>
      </c>
      <c r="H90" s="106">
        <v>1469372</v>
      </c>
      <c r="I90" s="106">
        <v>11.48</v>
      </c>
      <c r="J90" s="105" t="s">
        <v>487</v>
      </c>
    </row>
    <row r="91" spans="1:10">
      <c r="A91" s="107" t="s">
        <v>486</v>
      </c>
      <c r="B91" s="106">
        <v>0</v>
      </c>
      <c r="C91" s="106">
        <v>2450000</v>
      </c>
      <c r="D91" s="106">
        <v>2450000</v>
      </c>
      <c r="E91" s="106">
        <v>0</v>
      </c>
      <c r="F91" s="106">
        <v>1854074</v>
      </c>
      <c r="G91" s="106">
        <v>1854074</v>
      </c>
      <c r="H91" s="106">
        <v>-595926</v>
      </c>
      <c r="I91" s="106">
        <v>-24.32</v>
      </c>
      <c r="J91" s="105" t="s">
        <v>91</v>
      </c>
    </row>
    <row r="92" spans="1:10">
      <c r="A92" s="107" t="s">
        <v>485</v>
      </c>
      <c r="B92" s="106">
        <v>0</v>
      </c>
      <c r="C92" s="106">
        <v>2400000</v>
      </c>
      <c r="D92" s="106">
        <v>2400000</v>
      </c>
      <c r="E92" s="106">
        <v>0</v>
      </c>
      <c r="F92" s="106">
        <v>1819300</v>
      </c>
      <c r="G92" s="106">
        <v>1819300</v>
      </c>
      <c r="H92" s="106">
        <v>-580700</v>
      </c>
      <c r="I92" s="106">
        <v>-24.2</v>
      </c>
      <c r="J92" s="105" t="s">
        <v>91</v>
      </c>
    </row>
    <row r="93" spans="1:10">
      <c r="A93" s="107" t="s">
        <v>484</v>
      </c>
      <c r="B93" s="106">
        <v>0</v>
      </c>
      <c r="C93" s="106">
        <v>50000</v>
      </c>
      <c r="D93" s="106">
        <v>50000</v>
      </c>
      <c r="E93" s="106">
        <v>0</v>
      </c>
      <c r="F93" s="106">
        <v>34774</v>
      </c>
      <c r="G93" s="106">
        <v>34774</v>
      </c>
      <c r="H93" s="106">
        <v>-15226</v>
      </c>
      <c r="I93" s="106">
        <v>-30.45</v>
      </c>
      <c r="J93" s="105" t="s">
        <v>91</v>
      </c>
    </row>
    <row r="94" spans="1:10">
      <c r="A94" s="107" t="s">
        <v>483</v>
      </c>
      <c r="B94" s="106">
        <v>0</v>
      </c>
      <c r="C94" s="106">
        <v>7821000</v>
      </c>
      <c r="D94" s="106">
        <v>7821000</v>
      </c>
      <c r="E94" s="106">
        <v>0</v>
      </c>
      <c r="F94" s="106">
        <v>8729081</v>
      </c>
      <c r="G94" s="106">
        <v>8729081</v>
      </c>
      <c r="H94" s="106">
        <v>908081</v>
      </c>
      <c r="I94" s="106">
        <v>11.61</v>
      </c>
      <c r="J94" s="105" t="s">
        <v>91</v>
      </c>
    </row>
    <row r="95" spans="1:10">
      <c r="A95" s="107" t="s">
        <v>482</v>
      </c>
      <c r="B95" s="106">
        <v>0</v>
      </c>
      <c r="C95" s="106">
        <v>100000</v>
      </c>
      <c r="D95" s="106">
        <v>100000</v>
      </c>
      <c r="E95" s="106">
        <v>0</v>
      </c>
      <c r="F95" s="106">
        <v>41944</v>
      </c>
      <c r="G95" s="106">
        <v>41944</v>
      </c>
      <c r="H95" s="106">
        <v>-58056</v>
      </c>
      <c r="I95" s="106">
        <v>-58.06</v>
      </c>
      <c r="J95" s="105" t="s">
        <v>91</v>
      </c>
    </row>
    <row r="96" spans="1:10">
      <c r="A96" s="107" t="s">
        <v>481</v>
      </c>
      <c r="B96" s="106">
        <v>0</v>
      </c>
      <c r="C96" s="106">
        <v>750000</v>
      </c>
      <c r="D96" s="106">
        <v>750000</v>
      </c>
      <c r="E96" s="106">
        <v>0</v>
      </c>
      <c r="F96" s="106">
        <v>212099</v>
      </c>
      <c r="G96" s="106">
        <v>212099</v>
      </c>
      <c r="H96" s="106">
        <v>-537901</v>
      </c>
      <c r="I96" s="106">
        <v>-71.72</v>
      </c>
      <c r="J96" s="105" t="s">
        <v>91</v>
      </c>
    </row>
    <row r="97" spans="1:10">
      <c r="A97" s="107" t="s">
        <v>480</v>
      </c>
      <c r="B97" s="106">
        <v>0</v>
      </c>
      <c r="C97" s="106">
        <v>250000</v>
      </c>
      <c r="D97" s="106">
        <v>250000</v>
      </c>
      <c r="E97" s="106">
        <v>0</v>
      </c>
      <c r="F97" s="106">
        <v>404483</v>
      </c>
      <c r="G97" s="106">
        <v>404483</v>
      </c>
      <c r="H97" s="106">
        <v>154483</v>
      </c>
      <c r="I97" s="106">
        <v>61.79</v>
      </c>
      <c r="J97" s="105" t="s">
        <v>479</v>
      </c>
    </row>
    <row r="98" spans="1:10">
      <c r="A98" s="107" t="s">
        <v>478</v>
      </c>
      <c r="B98" s="106">
        <v>0</v>
      </c>
      <c r="C98" s="106">
        <v>0</v>
      </c>
      <c r="D98" s="106">
        <v>0</v>
      </c>
      <c r="E98" s="106">
        <v>0</v>
      </c>
      <c r="F98" s="106">
        <v>1500</v>
      </c>
      <c r="G98" s="106">
        <v>1500</v>
      </c>
      <c r="H98" s="106">
        <v>1500</v>
      </c>
      <c r="I98" s="106"/>
      <c r="J98" s="105" t="s">
        <v>91</v>
      </c>
    </row>
    <row r="99" spans="1:10">
      <c r="A99" s="107" t="s">
        <v>477</v>
      </c>
      <c r="B99" s="106">
        <v>0</v>
      </c>
      <c r="C99" s="106">
        <v>100000</v>
      </c>
      <c r="D99" s="106">
        <v>100000</v>
      </c>
      <c r="E99" s="106">
        <v>0</v>
      </c>
      <c r="F99" s="106">
        <v>44201</v>
      </c>
      <c r="G99" s="106">
        <v>44201</v>
      </c>
      <c r="H99" s="106">
        <v>-55799</v>
      </c>
      <c r="I99" s="106">
        <v>-55.8</v>
      </c>
      <c r="J99" s="105" t="s">
        <v>91</v>
      </c>
    </row>
    <row r="100" spans="1:10">
      <c r="A100" s="107" t="s">
        <v>476</v>
      </c>
      <c r="B100" s="106">
        <v>0</v>
      </c>
      <c r="C100" s="106">
        <v>3589000</v>
      </c>
      <c r="D100" s="106">
        <v>3589000</v>
      </c>
      <c r="E100" s="106">
        <v>0</v>
      </c>
      <c r="F100" s="106">
        <v>5198796</v>
      </c>
      <c r="G100" s="106">
        <v>5198796</v>
      </c>
      <c r="H100" s="106">
        <v>1609796</v>
      </c>
      <c r="I100" s="106">
        <v>44.85</v>
      </c>
      <c r="J100" s="105" t="s">
        <v>91</v>
      </c>
    </row>
    <row r="101" spans="1:10">
      <c r="A101" s="107" t="s">
        <v>475</v>
      </c>
      <c r="B101" s="106">
        <v>0</v>
      </c>
      <c r="C101" s="106">
        <v>3032000</v>
      </c>
      <c r="D101" s="106">
        <v>3032000</v>
      </c>
      <c r="E101" s="106">
        <v>0</v>
      </c>
      <c r="F101" s="106">
        <v>2826058</v>
      </c>
      <c r="G101" s="106">
        <v>2826058</v>
      </c>
      <c r="H101" s="106">
        <v>-205942</v>
      </c>
      <c r="I101" s="106">
        <v>-6.79</v>
      </c>
      <c r="J101" s="105" t="s">
        <v>91</v>
      </c>
    </row>
    <row r="102" spans="1:10">
      <c r="A102" s="107" t="s">
        <v>474</v>
      </c>
      <c r="B102" s="106">
        <v>0</v>
      </c>
      <c r="C102" s="106">
        <v>1920000</v>
      </c>
      <c r="D102" s="106">
        <v>1920000</v>
      </c>
      <c r="E102" s="106">
        <v>0</v>
      </c>
      <c r="F102" s="106">
        <v>1789505</v>
      </c>
      <c r="G102" s="106">
        <v>1789505</v>
      </c>
      <c r="H102" s="106">
        <v>-130495</v>
      </c>
      <c r="I102" s="106">
        <v>-6.8</v>
      </c>
      <c r="J102" s="105" t="s">
        <v>91</v>
      </c>
    </row>
    <row r="103" spans="1:10">
      <c r="A103" s="107" t="s">
        <v>473</v>
      </c>
      <c r="B103" s="106">
        <v>0</v>
      </c>
      <c r="C103" s="106">
        <v>1920000</v>
      </c>
      <c r="D103" s="106">
        <v>1920000</v>
      </c>
      <c r="E103" s="106">
        <v>0</v>
      </c>
      <c r="F103" s="106">
        <v>1789505</v>
      </c>
      <c r="G103" s="106">
        <v>1789505</v>
      </c>
      <c r="H103" s="106">
        <v>-130495</v>
      </c>
      <c r="I103" s="106">
        <v>-6.8</v>
      </c>
      <c r="J103" s="105" t="s">
        <v>91</v>
      </c>
    </row>
    <row r="104" spans="1:10">
      <c r="A104" s="107" t="s">
        <v>472</v>
      </c>
      <c r="B104" s="106">
        <v>0</v>
      </c>
      <c r="C104" s="106">
        <v>100000</v>
      </c>
      <c r="D104" s="106">
        <v>100000</v>
      </c>
      <c r="E104" s="106">
        <v>0</v>
      </c>
      <c r="F104" s="106">
        <v>943472</v>
      </c>
      <c r="G104" s="106">
        <v>943472</v>
      </c>
      <c r="H104" s="106">
        <v>843472</v>
      </c>
      <c r="I104" s="106">
        <v>843.47</v>
      </c>
      <c r="J104" s="105" t="s">
        <v>91</v>
      </c>
    </row>
    <row r="105" spans="1:10">
      <c r="A105" s="107" t="s">
        <v>471</v>
      </c>
      <c r="B105" s="106">
        <v>0</v>
      </c>
      <c r="C105" s="106">
        <v>100000</v>
      </c>
      <c r="D105" s="106">
        <v>100000</v>
      </c>
      <c r="E105" s="106">
        <v>0</v>
      </c>
      <c r="F105" s="106">
        <v>0</v>
      </c>
      <c r="G105" s="106">
        <v>0</v>
      </c>
      <c r="H105" s="106">
        <v>-100000</v>
      </c>
      <c r="I105" s="106">
        <v>-100</v>
      </c>
      <c r="J105" s="105" t="s">
        <v>91</v>
      </c>
    </row>
    <row r="106" spans="1:10">
      <c r="A106" s="107" t="s">
        <v>470</v>
      </c>
      <c r="B106" s="106">
        <v>0</v>
      </c>
      <c r="C106" s="106">
        <v>0</v>
      </c>
      <c r="D106" s="106">
        <v>0</v>
      </c>
      <c r="E106" s="106">
        <v>0</v>
      </c>
      <c r="F106" s="106">
        <v>879852</v>
      </c>
      <c r="G106" s="106">
        <v>879852</v>
      </c>
      <c r="H106" s="106">
        <v>879852</v>
      </c>
      <c r="I106" s="106"/>
      <c r="J106" s="105" t="s">
        <v>91</v>
      </c>
    </row>
    <row r="107" spans="1:10">
      <c r="A107" s="107" t="s">
        <v>469</v>
      </c>
      <c r="B107" s="106">
        <v>0</v>
      </c>
      <c r="C107" s="106">
        <v>0</v>
      </c>
      <c r="D107" s="106">
        <v>0</v>
      </c>
      <c r="E107" s="106">
        <v>0</v>
      </c>
      <c r="F107" s="106">
        <v>63620</v>
      </c>
      <c r="G107" s="106">
        <v>63620</v>
      </c>
      <c r="H107" s="106">
        <v>63620</v>
      </c>
      <c r="I107" s="106"/>
      <c r="J107" s="105" t="s">
        <v>91</v>
      </c>
    </row>
    <row r="108" spans="1:10">
      <c r="A108" s="107" t="s">
        <v>468</v>
      </c>
      <c r="B108" s="106">
        <v>0</v>
      </c>
      <c r="C108" s="106">
        <v>509000</v>
      </c>
      <c r="D108" s="106">
        <v>509000</v>
      </c>
      <c r="E108" s="106">
        <v>0</v>
      </c>
      <c r="F108" s="106">
        <v>382146</v>
      </c>
      <c r="G108" s="106">
        <v>382146</v>
      </c>
      <c r="H108" s="106">
        <v>-126854</v>
      </c>
      <c r="I108" s="106">
        <v>-24.92</v>
      </c>
      <c r="J108" s="105" t="s">
        <v>91</v>
      </c>
    </row>
    <row r="109" spans="1:10">
      <c r="A109" s="107" t="s">
        <v>467</v>
      </c>
      <c r="B109" s="106">
        <v>0</v>
      </c>
      <c r="C109" s="106">
        <v>16000</v>
      </c>
      <c r="D109" s="106">
        <v>16000</v>
      </c>
      <c r="E109" s="106">
        <v>0</v>
      </c>
      <c r="F109" s="106">
        <v>15936</v>
      </c>
      <c r="G109" s="106">
        <v>15936</v>
      </c>
      <c r="H109" s="106">
        <v>-64</v>
      </c>
      <c r="I109" s="106">
        <v>-0.4</v>
      </c>
      <c r="J109" s="105" t="s">
        <v>91</v>
      </c>
    </row>
    <row r="110" spans="1:10">
      <c r="A110" s="107" t="s">
        <v>466</v>
      </c>
      <c r="B110" s="106">
        <v>0</v>
      </c>
      <c r="C110" s="106">
        <v>198000</v>
      </c>
      <c r="D110" s="106">
        <v>198000</v>
      </c>
      <c r="E110" s="106">
        <v>0</v>
      </c>
      <c r="F110" s="106">
        <v>113747</v>
      </c>
      <c r="G110" s="106">
        <v>113747</v>
      </c>
      <c r="H110" s="106">
        <v>-84253</v>
      </c>
      <c r="I110" s="106">
        <v>-42.55</v>
      </c>
      <c r="J110" s="105" t="s">
        <v>91</v>
      </c>
    </row>
    <row r="111" spans="1:10">
      <c r="A111" s="107" t="s">
        <v>465</v>
      </c>
      <c r="B111" s="106">
        <v>0</v>
      </c>
      <c r="C111" s="106">
        <v>61000</v>
      </c>
      <c r="D111" s="106">
        <v>61000</v>
      </c>
      <c r="E111" s="106">
        <v>0</v>
      </c>
      <c r="F111" s="106">
        <v>53671</v>
      </c>
      <c r="G111" s="106">
        <v>53671</v>
      </c>
      <c r="H111" s="106">
        <v>-7329</v>
      </c>
      <c r="I111" s="106">
        <v>-12.01</v>
      </c>
      <c r="J111" s="105" t="s">
        <v>91</v>
      </c>
    </row>
    <row r="112" spans="1:10">
      <c r="A112" s="107" t="s">
        <v>464</v>
      </c>
      <c r="B112" s="106">
        <v>0</v>
      </c>
      <c r="C112" s="106">
        <v>234000</v>
      </c>
      <c r="D112" s="106">
        <v>234000</v>
      </c>
      <c r="E112" s="106">
        <v>0</v>
      </c>
      <c r="F112" s="106">
        <v>128162</v>
      </c>
      <c r="G112" s="106">
        <v>128162</v>
      </c>
      <c r="H112" s="106">
        <v>-105838</v>
      </c>
      <c r="I112" s="106">
        <v>-45.23</v>
      </c>
      <c r="J112" s="105" t="s">
        <v>91</v>
      </c>
    </row>
    <row r="113" spans="1:10">
      <c r="A113" s="107" t="s">
        <v>463</v>
      </c>
      <c r="B113" s="106">
        <v>0</v>
      </c>
      <c r="C113" s="106">
        <v>0</v>
      </c>
      <c r="D113" s="106">
        <v>0</v>
      </c>
      <c r="E113" s="106">
        <v>0</v>
      </c>
      <c r="F113" s="106">
        <v>70630</v>
      </c>
      <c r="G113" s="106">
        <v>70630</v>
      </c>
      <c r="H113" s="106">
        <v>70630</v>
      </c>
      <c r="I113" s="106"/>
      <c r="J113" s="105" t="s">
        <v>91</v>
      </c>
    </row>
    <row r="114" spans="1:10" ht="32.4">
      <c r="A114" s="107" t="s">
        <v>462</v>
      </c>
      <c r="B114" s="106">
        <v>0</v>
      </c>
      <c r="C114" s="106">
        <v>0</v>
      </c>
      <c r="D114" s="106">
        <v>0</v>
      </c>
      <c r="E114" s="106">
        <v>0</v>
      </c>
      <c r="F114" s="106">
        <v>571094</v>
      </c>
      <c r="G114" s="106">
        <v>571094</v>
      </c>
      <c r="H114" s="106">
        <v>571094</v>
      </c>
      <c r="I114" s="106"/>
      <c r="J114" s="105" t="s">
        <v>91</v>
      </c>
    </row>
    <row r="115" spans="1:10" ht="16.8" thickBot="1">
      <c r="A115" s="117" t="s">
        <v>461</v>
      </c>
      <c r="B115" s="116">
        <v>0</v>
      </c>
      <c r="C115" s="116">
        <v>0</v>
      </c>
      <c r="D115" s="116">
        <v>0</v>
      </c>
      <c r="E115" s="116">
        <v>0</v>
      </c>
      <c r="F115" s="116">
        <v>571094</v>
      </c>
      <c r="G115" s="116">
        <v>571094</v>
      </c>
      <c r="H115" s="116">
        <v>571094</v>
      </c>
      <c r="I115" s="116"/>
      <c r="J115" s="115" t="s">
        <v>91</v>
      </c>
    </row>
    <row r="116" spans="1:10">
      <c r="A116" s="207" t="s">
        <v>460</v>
      </c>
      <c r="B116" s="207"/>
      <c r="C116" s="207"/>
      <c r="D116" s="207"/>
      <c r="E116" s="207"/>
      <c r="F116" s="207"/>
      <c r="G116" s="207"/>
      <c r="H116" s="207"/>
      <c r="I116" s="207"/>
      <c r="J116" s="207"/>
    </row>
  </sheetData>
  <mergeCells count="6">
    <mergeCell ref="A4:A5"/>
    <mergeCell ref="J4:J5"/>
    <mergeCell ref="B4:D4"/>
    <mergeCell ref="E4:G4"/>
    <mergeCell ref="H4:I4"/>
    <mergeCell ref="A116:J116"/>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4"/>
  <sheetViews>
    <sheetView zoomScale="75" workbookViewId="0">
      <selection activeCell="B131" sqref="B131"/>
    </sheetView>
  </sheetViews>
  <sheetFormatPr defaultRowHeight="16.2"/>
  <cols>
    <col min="1" max="1" width="31.6640625" style="101" customWidth="1"/>
    <col min="2" max="4" width="22" style="101" bestFit="1" customWidth="1"/>
    <col min="5" max="5" width="26.88671875" style="101" customWidth="1"/>
    <col min="6" max="6" width="22" style="101" bestFit="1" customWidth="1"/>
    <col min="7" max="7" width="22" style="100" bestFit="1" customWidth="1"/>
    <col min="8" max="8" width="17.6640625" style="100" customWidth="1"/>
    <col min="9" max="9" width="9.88671875" style="100" customWidth="1"/>
    <col min="10" max="10" width="39.33203125" style="100" customWidth="1"/>
    <col min="11" max="16384" width="8.88671875" style="100"/>
  </cols>
  <sheetData>
    <row r="1" spans="1:10" ht="22.2">
      <c r="A1" s="7"/>
      <c r="B1" s="7"/>
      <c r="C1" s="114"/>
      <c r="D1" s="7"/>
      <c r="E1" s="7" t="s">
        <v>528</v>
      </c>
      <c r="F1" s="7"/>
      <c r="G1" s="114"/>
      <c r="H1" s="114"/>
      <c r="I1" s="114"/>
      <c r="J1" s="114"/>
    </row>
    <row r="2" spans="1:10" ht="22.2">
      <c r="A2" s="7"/>
      <c r="B2" s="7"/>
      <c r="C2" s="114"/>
      <c r="D2" s="7"/>
      <c r="E2" s="7" t="s">
        <v>557</v>
      </c>
      <c r="F2" s="123"/>
      <c r="G2" s="114"/>
      <c r="H2" s="114"/>
      <c r="I2" s="114"/>
      <c r="J2" s="114"/>
    </row>
    <row r="3" spans="1:10" ht="16.8" thickBot="1">
      <c r="A3" s="6"/>
      <c r="B3" s="9"/>
      <c r="C3" s="100"/>
      <c r="D3" s="9"/>
      <c r="E3" s="9" t="s">
        <v>526</v>
      </c>
      <c r="F3" s="122"/>
      <c r="J3" s="2" t="s">
        <v>525</v>
      </c>
    </row>
    <row r="4" spans="1:10">
      <c r="A4" s="190" t="s">
        <v>524</v>
      </c>
      <c r="B4" s="216" t="s">
        <v>523</v>
      </c>
      <c r="C4" s="217"/>
      <c r="D4" s="218"/>
      <c r="E4" s="216" t="s">
        <v>522</v>
      </c>
      <c r="F4" s="217"/>
      <c r="G4" s="218"/>
      <c r="H4" s="219" t="s">
        <v>521</v>
      </c>
      <c r="I4" s="219"/>
      <c r="J4" s="214" t="s">
        <v>520</v>
      </c>
    </row>
    <row r="5" spans="1:10" ht="33" thickBot="1">
      <c r="A5" s="192"/>
      <c r="B5" s="121" t="s">
        <v>116</v>
      </c>
      <c r="C5" s="121" t="s">
        <v>114</v>
      </c>
      <c r="D5" s="11" t="s">
        <v>519</v>
      </c>
      <c r="E5" s="10" t="s">
        <v>116</v>
      </c>
      <c r="F5" s="121" t="s">
        <v>114</v>
      </c>
      <c r="G5" s="11" t="s">
        <v>519</v>
      </c>
      <c r="H5" s="120" t="s">
        <v>518</v>
      </c>
      <c r="I5" s="119" t="s">
        <v>517</v>
      </c>
      <c r="J5" s="215"/>
    </row>
    <row r="6" spans="1:10">
      <c r="A6" s="118" t="s">
        <v>556</v>
      </c>
      <c r="B6" s="112">
        <v>7225000</v>
      </c>
      <c r="C6" s="112">
        <v>90046000</v>
      </c>
      <c r="D6" s="112">
        <v>97271000</v>
      </c>
      <c r="E6" s="112">
        <v>32862172</v>
      </c>
      <c r="F6" s="112">
        <v>102904625</v>
      </c>
      <c r="G6" s="112">
        <v>135766797</v>
      </c>
      <c r="H6" s="112">
        <v>38495797</v>
      </c>
      <c r="I6" s="112">
        <v>39.58</v>
      </c>
      <c r="J6" s="111" t="s">
        <v>91</v>
      </c>
    </row>
    <row r="7" spans="1:10" ht="129.6">
      <c r="A7" s="107" t="s">
        <v>555</v>
      </c>
      <c r="B7" s="106">
        <v>7225000</v>
      </c>
      <c r="C7" s="106">
        <v>90046000</v>
      </c>
      <c r="D7" s="106">
        <v>97271000</v>
      </c>
      <c r="E7" s="106">
        <v>32862172</v>
      </c>
      <c r="F7" s="106">
        <v>102904625</v>
      </c>
      <c r="G7" s="106">
        <v>135766797</v>
      </c>
      <c r="H7" s="106">
        <v>38495797</v>
      </c>
      <c r="I7" s="106">
        <v>39.58</v>
      </c>
      <c r="J7" s="105" t="s">
        <v>554</v>
      </c>
    </row>
    <row r="8" spans="1:10" ht="32.4">
      <c r="A8" s="107" t="s">
        <v>462</v>
      </c>
      <c r="B8" s="106">
        <v>7225000</v>
      </c>
      <c r="C8" s="106">
        <v>90046000</v>
      </c>
      <c r="D8" s="106">
        <v>97271000</v>
      </c>
      <c r="E8" s="106">
        <v>32862172</v>
      </c>
      <c r="F8" s="106">
        <v>102904625</v>
      </c>
      <c r="G8" s="106">
        <v>135766797</v>
      </c>
      <c r="H8" s="106">
        <v>38495797</v>
      </c>
      <c r="I8" s="106">
        <v>39.58</v>
      </c>
      <c r="J8" s="105" t="s">
        <v>91</v>
      </c>
    </row>
    <row r="9" spans="1:10" ht="130.19999999999999" thickBot="1">
      <c r="A9" s="117" t="s">
        <v>461</v>
      </c>
      <c r="B9" s="116">
        <v>7225000</v>
      </c>
      <c r="C9" s="116">
        <v>90046000</v>
      </c>
      <c r="D9" s="116">
        <v>97271000</v>
      </c>
      <c r="E9" s="116">
        <v>32862172</v>
      </c>
      <c r="F9" s="116">
        <v>102904625</v>
      </c>
      <c r="G9" s="116">
        <v>135766797</v>
      </c>
      <c r="H9" s="116">
        <v>38495797</v>
      </c>
      <c r="I9" s="116">
        <v>39.58</v>
      </c>
      <c r="J9" s="115" t="s">
        <v>554</v>
      </c>
    </row>
    <row r="10" spans="1:10">
      <c r="A10" s="207" t="s">
        <v>460</v>
      </c>
      <c r="B10" s="207"/>
      <c r="C10" s="207"/>
      <c r="D10" s="207"/>
      <c r="E10" s="207"/>
      <c r="F10" s="207"/>
      <c r="G10" s="207"/>
      <c r="H10" s="207"/>
      <c r="I10" s="207"/>
      <c r="J10" s="207"/>
    </row>
    <row r="11" spans="1:10" ht="22.2">
      <c r="A11" s="7"/>
      <c r="B11" s="7"/>
      <c r="C11" s="114"/>
      <c r="D11" s="7"/>
      <c r="E11" s="7" t="s">
        <v>528</v>
      </c>
      <c r="F11" s="7"/>
      <c r="G11" s="114"/>
      <c r="H11" s="114"/>
      <c r="I11" s="114"/>
      <c r="J11" s="114"/>
    </row>
    <row r="12" spans="1:10" ht="22.2">
      <c r="A12" s="7"/>
      <c r="B12" s="7"/>
      <c r="C12" s="114"/>
      <c r="D12" s="7"/>
      <c r="E12" s="7" t="s">
        <v>553</v>
      </c>
      <c r="F12" s="123"/>
      <c r="G12" s="114"/>
      <c r="H12" s="114"/>
      <c r="I12" s="114"/>
      <c r="J12" s="114"/>
    </row>
    <row r="13" spans="1:10" ht="16.8" thickBot="1">
      <c r="A13" s="6"/>
      <c r="B13" s="9"/>
      <c r="C13" s="100"/>
      <c r="D13" s="9"/>
      <c r="E13" s="9" t="s">
        <v>526</v>
      </c>
      <c r="F13" s="122"/>
      <c r="J13" s="2" t="s">
        <v>525</v>
      </c>
    </row>
    <row r="14" spans="1:10">
      <c r="A14" s="190" t="s">
        <v>524</v>
      </c>
      <c r="B14" s="216" t="s">
        <v>523</v>
      </c>
      <c r="C14" s="217"/>
      <c r="D14" s="218"/>
      <c r="E14" s="216" t="s">
        <v>522</v>
      </c>
      <c r="F14" s="217"/>
      <c r="G14" s="218"/>
      <c r="H14" s="219" t="s">
        <v>521</v>
      </c>
      <c r="I14" s="219"/>
      <c r="J14" s="214" t="s">
        <v>520</v>
      </c>
    </row>
    <row r="15" spans="1:10" ht="33" thickBot="1">
      <c r="A15" s="192"/>
      <c r="B15" s="121" t="s">
        <v>116</v>
      </c>
      <c r="C15" s="121" t="s">
        <v>114</v>
      </c>
      <c r="D15" s="11" t="s">
        <v>519</v>
      </c>
      <c r="E15" s="10" t="s">
        <v>116</v>
      </c>
      <c r="F15" s="121" t="s">
        <v>114</v>
      </c>
      <c r="G15" s="11" t="s">
        <v>519</v>
      </c>
      <c r="H15" s="120" t="s">
        <v>518</v>
      </c>
      <c r="I15" s="119" t="s">
        <v>517</v>
      </c>
      <c r="J15" s="215"/>
    </row>
    <row r="16" spans="1:10">
      <c r="A16" s="118" t="s">
        <v>552</v>
      </c>
      <c r="B16" s="112">
        <v>406000000</v>
      </c>
      <c r="C16" s="112">
        <v>102966000</v>
      </c>
      <c r="D16" s="112">
        <v>508966000</v>
      </c>
      <c r="E16" s="112">
        <v>375101645</v>
      </c>
      <c r="F16" s="112">
        <v>64946666</v>
      </c>
      <c r="G16" s="112">
        <v>440048311</v>
      </c>
      <c r="H16" s="112">
        <v>-68917689</v>
      </c>
      <c r="I16" s="112">
        <v>-13.54</v>
      </c>
      <c r="J16" s="111" t="s">
        <v>91</v>
      </c>
    </row>
    <row r="17" spans="1:10" ht="81">
      <c r="A17" s="107" t="s">
        <v>551</v>
      </c>
      <c r="B17" s="106">
        <v>406000000</v>
      </c>
      <c r="C17" s="106">
        <v>102966000</v>
      </c>
      <c r="D17" s="106">
        <v>508966000</v>
      </c>
      <c r="E17" s="106">
        <v>375101645</v>
      </c>
      <c r="F17" s="106">
        <v>64946666</v>
      </c>
      <c r="G17" s="106">
        <v>440048311</v>
      </c>
      <c r="H17" s="106">
        <v>-68917689</v>
      </c>
      <c r="I17" s="106">
        <v>-13.54</v>
      </c>
      <c r="J17" s="105" t="s">
        <v>550</v>
      </c>
    </row>
    <row r="18" spans="1:10">
      <c r="A18" s="107" t="s">
        <v>486</v>
      </c>
      <c r="B18" s="106">
        <v>216925000</v>
      </c>
      <c r="C18" s="106">
        <v>0</v>
      </c>
      <c r="D18" s="106">
        <v>216925000</v>
      </c>
      <c r="E18" s="106">
        <v>198980851</v>
      </c>
      <c r="F18" s="106">
        <v>4416</v>
      </c>
      <c r="G18" s="106">
        <v>198985267</v>
      </c>
      <c r="H18" s="106">
        <v>-17939733</v>
      </c>
      <c r="I18" s="106">
        <v>-8.27</v>
      </c>
      <c r="J18" s="105" t="s">
        <v>91</v>
      </c>
    </row>
    <row r="19" spans="1:10">
      <c r="A19" s="107" t="s">
        <v>503</v>
      </c>
      <c r="B19" s="106">
        <v>139897000</v>
      </c>
      <c r="C19" s="106">
        <v>0</v>
      </c>
      <c r="D19" s="106">
        <v>139897000</v>
      </c>
      <c r="E19" s="106">
        <v>127001989</v>
      </c>
      <c r="F19" s="106">
        <v>0</v>
      </c>
      <c r="G19" s="106">
        <v>127001989</v>
      </c>
      <c r="H19" s="106">
        <v>-12895011</v>
      </c>
      <c r="I19" s="106">
        <v>-9.2200000000000006</v>
      </c>
      <c r="J19" s="105" t="s">
        <v>91</v>
      </c>
    </row>
    <row r="20" spans="1:10">
      <c r="A20" s="107" t="s">
        <v>514</v>
      </c>
      <c r="B20" s="106">
        <v>6405000</v>
      </c>
      <c r="C20" s="106">
        <v>0</v>
      </c>
      <c r="D20" s="106">
        <v>6405000</v>
      </c>
      <c r="E20" s="106">
        <v>5962703</v>
      </c>
      <c r="F20" s="106">
        <v>0</v>
      </c>
      <c r="G20" s="106">
        <v>5962703</v>
      </c>
      <c r="H20" s="106">
        <v>-442297</v>
      </c>
      <c r="I20" s="106">
        <v>-6.91</v>
      </c>
      <c r="J20" s="105" t="s">
        <v>91</v>
      </c>
    </row>
    <row r="21" spans="1:10">
      <c r="A21" s="107" t="s">
        <v>513</v>
      </c>
      <c r="B21" s="106">
        <v>35246000</v>
      </c>
      <c r="C21" s="106">
        <v>0</v>
      </c>
      <c r="D21" s="106">
        <v>35246000</v>
      </c>
      <c r="E21" s="106">
        <v>32262063</v>
      </c>
      <c r="F21" s="106">
        <v>0</v>
      </c>
      <c r="G21" s="106">
        <v>32262063</v>
      </c>
      <c r="H21" s="106">
        <v>-2983937</v>
      </c>
      <c r="I21" s="106">
        <v>-8.4700000000000006</v>
      </c>
      <c r="J21" s="105" t="s">
        <v>91</v>
      </c>
    </row>
    <row r="22" spans="1:10" ht="32.4">
      <c r="A22" s="107" t="s">
        <v>512</v>
      </c>
      <c r="B22" s="106">
        <v>11076000</v>
      </c>
      <c r="C22" s="106">
        <v>0</v>
      </c>
      <c r="D22" s="106">
        <v>11076000</v>
      </c>
      <c r="E22" s="106">
        <v>15572756</v>
      </c>
      <c r="F22" s="106">
        <v>0</v>
      </c>
      <c r="G22" s="106">
        <v>15572756</v>
      </c>
      <c r="H22" s="106">
        <v>4496756</v>
      </c>
      <c r="I22" s="106">
        <v>40.6</v>
      </c>
      <c r="J22" s="105" t="s">
        <v>549</v>
      </c>
    </row>
    <row r="23" spans="1:10">
      <c r="A23" s="107" t="s">
        <v>484</v>
      </c>
      <c r="B23" s="106">
        <v>24301000</v>
      </c>
      <c r="C23" s="106">
        <v>0</v>
      </c>
      <c r="D23" s="106">
        <v>24301000</v>
      </c>
      <c r="E23" s="106">
        <v>18181340</v>
      </c>
      <c r="F23" s="106">
        <v>4416</v>
      </c>
      <c r="G23" s="106">
        <v>18185756</v>
      </c>
      <c r="H23" s="106">
        <v>-6115244</v>
      </c>
      <c r="I23" s="106">
        <v>-25.16</v>
      </c>
      <c r="J23" s="105" t="s">
        <v>91</v>
      </c>
    </row>
    <row r="24" spans="1:10">
      <c r="A24" s="107" t="s">
        <v>483</v>
      </c>
      <c r="B24" s="106">
        <v>0</v>
      </c>
      <c r="C24" s="106">
        <v>95162000</v>
      </c>
      <c r="D24" s="106">
        <v>95162000</v>
      </c>
      <c r="E24" s="106">
        <v>1327273</v>
      </c>
      <c r="F24" s="106">
        <v>55119197</v>
      </c>
      <c r="G24" s="106">
        <v>56446470</v>
      </c>
      <c r="H24" s="106">
        <v>-38715530</v>
      </c>
      <c r="I24" s="106">
        <v>-40.68</v>
      </c>
      <c r="J24" s="105" t="s">
        <v>91</v>
      </c>
    </row>
    <row r="25" spans="1:10">
      <c r="A25" s="107" t="s">
        <v>502</v>
      </c>
      <c r="B25" s="106">
        <v>0</v>
      </c>
      <c r="C25" s="106">
        <v>60000000</v>
      </c>
      <c r="D25" s="106">
        <v>60000000</v>
      </c>
      <c r="E25" s="106">
        <v>0</v>
      </c>
      <c r="F25" s="106">
        <v>24809464</v>
      </c>
      <c r="G25" s="106">
        <v>24809464</v>
      </c>
      <c r="H25" s="106">
        <v>-35190536</v>
      </c>
      <c r="I25" s="106">
        <v>-58.65</v>
      </c>
      <c r="J25" s="105" t="s">
        <v>91</v>
      </c>
    </row>
    <row r="26" spans="1:10">
      <c r="A26" s="107" t="s">
        <v>482</v>
      </c>
      <c r="B26" s="106">
        <v>0</v>
      </c>
      <c r="C26" s="106">
        <v>1100000</v>
      </c>
      <c r="D26" s="106">
        <v>1100000</v>
      </c>
      <c r="E26" s="106">
        <v>0</v>
      </c>
      <c r="F26" s="106">
        <v>731881</v>
      </c>
      <c r="G26" s="106">
        <v>731881</v>
      </c>
      <c r="H26" s="106">
        <v>-368119</v>
      </c>
      <c r="I26" s="106">
        <v>-33.47</v>
      </c>
      <c r="J26" s="105" t="s">
        <v>91</v>
      </c>
    </row>
    <row r="27" spans="1:10">
      <c r="A27" s="107" t="s">
        <v>481</v>
      </c>
      <c r="B27" s="106">
        <v>0</v>
      </c>
      <c r="C27" s="106">
        <v>650000</v>
      </c>
      <c r="D27" s="106">
        <v>650000</v>
      </c>
      <c r="E27" s="106">
        <v>0</v>
      </c>
      <c r="F27" s="106">
        <v>451103</v>
      </c>
      <c r="G27" s="106">
        <v>451103</v>
      </c>
      <c r="H27" s="106">
        <v>-198897</v>
      </c>
      <c r="I27" s="106">
        <v>-30.6</v>
      </c>
      <c r="J27" s="105" t="s">
        <v>91</v>
      </c>
    </row>
    <row r="28" spans="1:10">
      <c r="A28" s="107" t="s">
        <v>480</v>
      </c>
      <c r="B28" s="106">
        <v>0</v>
      </c>
      <c r="C28" s="106">
        <v>20000</v>
      </c>
      <c r="D28" s="106">
        <v>20000</v>
      </c>
      <c r="E28" s="106">
        <v>0</v>
      </c>
      <c r="F28" s="106">
        <v>180803</v>
      </c>
      <c r="G28" s="106">
        <v>180803</v>
      </c>
      <c r="H28" s="106">
        <v>160803</v>
      </c>
      <c r="I28" s="106">
        <v>804.02</v>
      </c>
      <c r="J28" s="105" t="s">
        <v>91</v>
      </c>
    </row>
    <row r="29" spans="1:10">
      <c r="A29" s="107" t="s">
        <v>478</v>
      </c>
      <c r="B29" s="106">
        <v>0</v>
      </c>
      <c r="C29" s="106">
        <v>14640000</v>
      </c>
      <c r="D29" s="106">
        <v>14640000</v>
      </c>
      <c r="E29" s="106">
        <v>0</v>
      </c>
      <c r="F29" s="106">
        <v>10584334</v>
      </c>
      <c r="G29" s="106">
        <v>10584334</v>
      </c>
      <c r="H29" s="106">
        <v>-4055666</v>
      </c>
      <c r="I29" s="106">
        <v>-27.7</v>
      </c>
      <c r="J29" s="105" t="s">
        <v>91</v>
      </c>
    </row>
    <row r="30" spans="1:10">
      <c r="A30" s="107" t="s">
        <v>477</v>
      </c>
      <c r="B30" s="106">
        <v>0</v>
      </c>
      <c r="C30" s="106">
        <v>550000</v>
      </c>
      <c r="D30" s="106">
        <v>550000</v>
      </c>
      <c r="E30" s="106">
        <v>0</v>
      </c>
      <c r="F30" s="106">
        <v>436569</v>
      </c>
      <c r="G30" s="106">
        <v>436569</v>
      </c>
      <c r="H30" s="106">
        <v>-113431</v>
      </c>
      <c r="I30" s="106">
        <v>-20.62</v>
      </c>
      <c r="J30" s="105" t="s">
        <v>91</v>
      </c>
    </row>
    <row r="31" spans="1:10">
      <c r="A31" s="107" t="s">
        <v>476</v>
      </c>
      <c r="B31" s="106">
        <v>0</v>
      </c>
      <c r="C31" s="106">
        <v>17252000</v>
      </c>
      <c r="D31" s="106">
        <v>17252000</v>
      </c>
      <c r="E31" s="106">
        <v>1327273</v>
      </c>
      <c r="F31" s="106">
        <v>17256861</v>
      </c>
      <c r="G31" s="106">
        <v>18584134</v>
      </c>
      <c r="H31" s="106">
        <v>1332134</v>
      </c>
      <c r="I31" s="106">
        <v>7.72</v>
      </c>
      <c r="J31" s="105" t="s">
        <v>91</v>
      </c>
    </row>
    <row r="32" spans="1:10">
      <c r="A32" s="107" t="s">
        <v>475</v>
      </c>
      <c r="B32" s="106">
        <v>0</v>
      </c>
      <c r="C32" s="106">
        <v>950000</v>
      </c>
      <c r="D32" s="106">
        <v>950000</v>
      </c>
      <c r="E32" s="106">
        <v>0</v>
      </c>
      <c r="F32" s="106">
        <v>668182</v>
      </c>
      <c r="G32" s="106">
        <v>668182</v>
      </c>
      <c r="H32" s="106">
        <v>-281818</v>
      </c>
      <c r="I32" s="106">
        <v>-29.67</v>
      </c>
      <c r="J32" s="105" t="s">
        <v>91</v>
      </c>
    </row>
    <row r="33" spans="1:10">
      <c r="A33" s="107" t="s">
        <v>474</v>
      </c>
      <c r="B33" s="106">
        <v>0</v>
      </c>
      <c r="C33" s="106">
        <v>5270000</v>
      </c>
      <c r="D33" s="106">
        <v>5270000</v>
      </c>
      <c r="E33" s="106">
        <v>0</v>
      </c>
      <c r="F33" s="106">
        <v>3069995</v>
      </c>
      <c r="G33" s="106">
        <v>3069995</v>
      </c>
      <c r="H33" s="106">
        <v>-2200005</v>
      </c>
      <c r="I33" s="106">
        <v>-41.75</v>
      </c>
      <c r="J33" s="105" t="s">
        <v>91</v>
      </c>
    </row>
    <row r="34" spans="1:10">
      <c r="A34" s="107" t="s">
        <v>499</v>
      </c>
      <c r="B34" s="106">
        <v>0</v>
      </c>
      <c r="C34" s="106">
        <v>1200000</v>
      </c>
      <c r="D34" s="106">
        <v>1200000</v>
      </c>
      <c r="E34" s="106">
        <v>0</v>
      </c>
      <c r="F34" s="106">
        <v>882581</v>
      </c>
      <c r="G34" s="106">
        <v>882581</v>
      </c>
      <c r="H34" s="106">
        <v>-317419</v>
      </c>
      <c r="I34" s="106">
        <v>-26.45</v>
      </c>
      <c r="J34" s="105" t="s">
        <v>91</v>
      </c>
    </row>
    <row r="35" spans="1:10">
      <c r="A35" s="107" t="s">
        <v>473</v>
      </c>
      <c r="B35" s="106">
        <v>0</v>
      </c>
      <c r="C35" s="106">
        <v>4070000</v>
      </c>
      <c r="D35" s="106">
        <v>4070000</v>
      </c>
      <c r="E35" s="106">
        <v>0</v>
      </c>
      <c r="F35" s="106">
        <v>2187414</v>
      </c>
      <c r="G35" s="106">
        <v>2187414</v>
      </c>
      <c r="H35" s="106">
        <v>-1882586</v>
      </c>
      <c r="I35" s="106">
        <v>-46.26</v>
      </c>
      <c r="J35" s="105" t="s">
        <v>91</v>
      </c>
    </row>
    <row r="36" spans="1:10">
      <c r="A36" s="107" t="s">
        <v>472</v>
      </c>
      <c r="B36" s="106">
        <v>0</v>
      </c>
      <c r="C36" s="106">
        <v>100000</v>
      </c>
      <c r="D36" s="106">
        <v>100000</v>
      </c>
      <c r="E36" s="106">
        <v>0</v>
      </c>
      <c r="F36" s="106">
        <v>282659</v>
      </c>
      <c r="G36" s="106">
        <v>282659</v>
      </c>
      <c r="H36" s="106">
        <v>182659</v>
      </c>
      <c r="I36" s="106">
        <v>182.66</v>
      </c>
      <c r="J36" s="105" t="s">
        <v>91</v>
      </c>
    </row>
    <row r="37" spans="1:10">
      <c r="A37" s="107" t="s">
        <v>498</v>
      </c>
      <c r="B37" s="106">
        <v>0</v>
      </c>
      <c r="C37" s="106">
        <v>100000</v>
      </c>
      <c r="D37" s="106">
        <v>100000</v>
      </c>
      <c r="E37" s="106">
        <v>0</v>
      </c>
      <c r="F37" s="106">
        <v>282659</v>
      </c>
      <c r="G37" s="106">
        <v>282659</v>
      </c>
      <c r="H37" s="106">
        <v>182659</v>
      </c>
      <c r="I37" s="106">
        <v>182.66</v>
      </c>
      <c r="J37" s="105" t="s">
        <v>91</v>
      </c>
    </row>
    <row r="38" spans="1:10">
      <c r="A38" s="107" t="s">
        <v>468</v>
      </c>
      <c r="B38" s="106">
        <v>189075000</v>
      </c>
      <c r="C38" s="106">
        <v>1544000</v>
      </c>
      <c r="D38" s="106">
        <v>190619000</v>
      </c>
      <c r="E38" s="106">
        <v>174793521</v>
      </c>
      <c r="F38" s="106">
        <v>5995349</v>
      </c>
      <c r="G38" s="106">
        <v>180788870</v>
      </c>
      <c r="H38" s="106">
        <v>-9830130</v>
      </c>
      <c r="I38" s="106">
        <v>-5.16</v>
      </c>
      <c r="J38" s="105" t="s">
        <v>91</v>
      </c>
    </row>
    <row r="39" spans="1:10">
      <c r="A39" s="107" t="s">
        <v>496</v>
      </c>
      <c r="B39" s="106">
        <v>5936000</v>
      </c>
      <c r="C39" s="106">
        <v>0</v>
      </c>
      <c r="D39" s="106">
        <v>5936000</v>
      </c>
      <c r="E39" s="106">
        <v>5046946</v>
      </c>
      <c r="F39" s="106">
        <v>0</v>
      </c>
      <c r="G39" s="106">
        <v>5046946</v>
      </c>
      <c r="H39" s="106">
        <v>-889054</v>
      </c>
      <c r="I39" s="106">
        <v>-14.98</v>
      </c>
      <c r="J39" s="105" t="s">
        <v>91</v>
      </c>
    </row>
    <row r="40" spans="1:10">
      <c r="A40" s="107" t="s">
        <v>467</v>
      </c>
      <c r="B40" s="106">
        <v>22148000</v>
      </c>
      <c r="C40" s="106">
        <v>0</v>
      </c>
      <c r="D40" s="106">
        <v>22148000</v>
      </c>
      <c r="E40" s="106">
        <v>21996602</v>
      </c>
      <c r="F40" s="106">
        <v>3776</v>
      </c>
      <c r="G40" s="106">
        <v>22000378</v>
      </c>
      <c r="H40" s="106">
        <v>-147622</v>
      </c>
      <c r="I40" s="106">
        <v>-0.67</v>
      </c>
      <c r="J40" s="105" t="s">
        <v>91</v>
      </c>
    </row>
    <row r="41" spans="1:10">
      <c r="A41" s="107" t="s">
        <v>466</v>
      </c>
      <c r="B41" s="106">
        <v>29049000</v>
      </c>
      <c r="C41" s="106">
        <v>0</v>
      </c>
      <c r="D41" s="106">
        <v>29049000</v>
      </c>
      <c r="E41" s="106">
        <v>26634087</v>
      </c>
      <c r="F41" s="106">
        <v>1755683</v>
      </c>
      <c r="G41" s="106">
        <v>28389770</v>
      </c>
      <c r="H41" s="106">
        <v>-659230</v>
      </c>
      <c r="I41" s="106">
        <v>-2.27</v>
      </c>
      <c r="J41" s="105" t="s">
        <v>91</v>
      </c>
    </row>
    <row r="42" spans="1:10">
      <c r="A42" s="107" t="s">
        <v>465</v>
      </c>
      <c r="B42" s="106">
        <v>2772000</v>
      </c>
      <c r="C42" s="106">
        <v>0</v>
      </c>
      <c r="D42" s="106">
        <v>2772000</v>
      </c>
      <c r="E42" s="106">
        <v>1759098</v>
      </c>
      <c r="F42" s="106">
        <v>33426</v>
      </c>
      <c r="G42" s="106">
        <v>1792524</v>
      </c>
      <c r="H42" s="106">
        <v>-979476</v>
      </c>
      <c r="I42" s="106">
        <v>-35.33</v>
      </c>
      <c r="J42" s="105" t="s">
        <v>91</v>
      </c>
    </row>
    <row r="43" spans="1:10">
      <c r="A43" s="107" t="s">
        <v>464</v>
      </c>
      <c r="B43" s="106">
        <v>21088000</v>
      </c>
      <c r="C43" s="106">
        <v>1544000</v>
      </c>
      <c r="D43" s="106">
        <v>22632000</v>
      </c>
      <c r="E43" s="106">
        <v>18334602</v>
      </c>
      <c r="F43" s="106">
        <v>402919</v>
      </c>
      <c r="G43" s="106">
        <v>18737521</v>
      </c>
      <c r="H43" s="106">
        <v>-3894479</v>
      </c>
      <c r="I43" s="106">
        <v>-17.21</v>
      </c>
      <c r="J43" s="105" t="s">
        <v>91</v>
      </c>
    </row>
    <row r="44" spans="1:10">
      <c r="A44" s="107" t="s">
        <v>507</v>
      </c>
      <c r="B44" s="106">
        <v>98910000</v>
      </c>
      <c r="C44" s="106">
        <v>0</v>
      </c>
      <c r="D44" s="106">
        <v>98910000</v>
      </c>
      <c r="E44" s="106">
        <v>93247959</v>
      </c>
      <c r="F44" s="106">
        <v>0</v>
      </c>
      <c r="G44" s="106">
        <v>93247959</v>
      </c>
      <c r="H44" s="106">
        <v>-5662041</v>
      </c>
      <c r="I44" s="106">
        <v>-5.72</v>
      </c>
      <c r="J44" s="105" t="s">
        <v>91</v>
      </c>
    </row>
    <row r="45" spans="1:10">
      <c r="A45" s="107" t="s">
        <v>463</v>
      </c>
      <c r="B45" s="106">
        <v>9172000</v>
      </c>
      <c r="C45" s="106">
        <v>0</v>
      </c>
      <c r="D45" s="106">
        <v>9172000</v>
      </c>
      <c r="E45" s="106">
        <v>7774227</v>
      </c>
      <c r="F45" s="106">
        <v>3799545</v>
      </c>
      <c r="G45" s="106">
        <v>11573772</v>
      </c>
      <c r="H45" s="106">
        <v>2401772</v>
      </c>
      <c r="I45" s="106">
        <v>26.19</v>
      </c>
      <c r="J45" s="105" t="s">
        <v>91</v>
      </c>
    </row>
    <row r="46" spans="1:10">
      <c r="A46" s="107" t="s">
        <v>495</v>
      </c>
      <c r="B46" s="106">
        <v>0</v>
      </c>
      <c r="C46" s="106">
        <v>720000</v>
      </c>
      <c r="D46" s="106">
        <v>720000</v>
      </c>
      <c r="E46" s="106">
        <v>0</v>
      </c>
      <c r="F46" s="106">
        <v>285232</v>
      </c>
      <c r="G46" s="106">
        <v>285232</v>
      </c>
      <c r="H46" s="106">
        <v>-434768</v>
      </c>
      <c r="I46" s="106">
        <v>-60.38</v>
      </c>
      <c r="J46" s="105" t="s">
        <v>91</v>
      </c>
    </row>
    <row r="47" spans="1:10">
      <c r="A47" s="107" t="s">
        <v>494</v>
      </c>
      <c r="B47" s="106">
        <v>0</v>
      </c>
      <c r="C47" s="106">
        <v>150000</v>
      </c>
      <c r="D47" s="106">
        <v>150000</v>
      </c>
      <c r="E47" s="106">
        <v>0</v>
      </c>
      <c r="F47" s="106">
        <v>135891</v>
      </c>
      <c r="G47" s="106">
        <v>135891</v>
      </c>
      <c r="H47" s="106">
        <v>-14109</v>
      </c>
      <c r="I47" s="106">
        <v>-9.41</v>
      </c>
      <c r="J47" s="105" t="s">
        <v>91</v>
      </c>
    </row>
    <row r="48" spans="1:10">
      <c r="A48" s="107" t="s">
        <v>493</v>
      </c>
      <c r="B48" s="106">
        <v>0</v>
      </c>
      <c r="C48" s="106">
        <v>570000</v>
      </c>
      <c r="D48" s="106">
        <v>570000</v>
      </c>
      <c r="E48" s="106">
        <v>0</v>
      </c>
      <c r="F48" s="106">
        <v>149341</v>
      </c>
      <c r="G48" s="106">
        <v>149341</v>
      </c>
      <c r="H48" s="106">
        <v>-420659</v>
      </c>
      <c r="I48" s="106">
        <v>-73.8</v>
      </c>
      <c r="J48" s="105" t="s">
        <v>91</v>
      </c>
    </row>
    <row r="49" spans="1:10" ht="32.4">
      <c r="A49" s="107" t="s">
        <v>462</v>
      </c>
      <c r="B49" s="106">
        <v>0</v>
      </c>
      <c r="C49" s="106">
        <v>170000</v>
      </c>
      <c r="D49" s="106">
        <v>170000</v>
      </c>
      <c r="E49" s="106">
        <v>0</v>
      </c>
      <c r="F49" s="106">
        <v>189818</v>
      </c>
      <c r="G49" s="106">
        <v>189818</v>
      </c>
      <c r="H49" s="106">
        <v>19818</v>
      </c>
      <c r="I49" s="106">
        <v>11.66</v>
      </c>
      <c r="J49" s="105" t="s">
        <v>91</v>
      </c>
    </row>
    <row r="50" spans="1:10" ht="16.8" thickBot="1">
      <c r="A50" s="117" t="s">
        <v>506</v>
      </c>
      <c r="B50" s="116">
        <v>0</v>
      </c>
      <c r="C50" s="116">
        <v>170000</v>
      </c>
      <c r="D50" s="116">
        <v>170000</v>
      </c>
      <c r="E50" s="116">
        <v>0</v>
      </c>
      <c r="F50" s="116">
        <v>189818</v>
      </c>
      <c r="G50" s="116">
        <v>189818</v>
      </c>
      <c r="H50" s="116">
        <v>19818</v>
      </c>
      <c r="I50" s="116">
        <v>11.66</v>
      </c>
      <c r="J50" s="115" t="s">
        <v>91</v>
      </c>
    </row>
    <row r="51" spans="1:10">
      <c r="A51" s="207" t="s">
        <v>460</v>
      </c>
      <c r="B51" s="207"/>
      <c r="C51" s="207"/>
      <c r="D51" s="207"/>
      <c r="E51" s="207"/>
      <c r="F51" s="207"/>
      <c r="G51" s="207"/>
      <c r="H51" s="207"/>
      <c r="I51" s="207"/>
      <c r="J51" s="207"/>
    </row>
    <row r="52" spans="1:10" ht="22.2">
      <c r="A52" s="7"/>
      <c r="B52" s="7"/>
      <c r="C52" s="114"/>
      <c r="D52" s="7"/>
      <c r="E52" s="7" t="s">
        <v>528</v>
      </c>
      <c r="F52" s="7"/>
      <c r="G52" s="114"/>
      <c r="H52" s="114"/>
      <c r="I52" s="114"/>
      <c r="J52" s="114"/>
    </row>
    <row r="53" spans="1:10" ht="22.2">
      <c r="A53" s="7"/>
      <c r="B53" s="7"/>
      <c r="C53" s="114"/>
      <c r="D53" s="7"/>
      <c r="E53" s="7" t="s">
        <v>548</v>
      </c>
      <c r="F53" s="123"/>
      <c r="G53" s="114"/>
      <c r="H53" s="114"/>
      <c r="I53" s="114"/>
      <c r="J53" s="114"/>
    </row>
    <row r="54" spans="1:10" ht="16.8" thickBot="1">
      <c r="A54" s="6"/>
      <c r="B54" s="9"/>
      <c r="C54" s="100"/>
      <c r="D54" s="9"/>
      <c r="E54" s="9" t="s">
        <v>526</v>
      </c>
      <c r="F54" s="122"/>
      <c r="J54" s="2" t="s">
        <v>525</v>
      </c>
    </row>
    <row r="55" spans="1:10">
      <c r="A55" s="190" t="s">
        <v>524</v>
      </c>
      <c r="B55" s="216" t="s">
        <v>523</v>
      </c>
      <c r="C55" s="217"/>
      <c r="D55" s="218"/>
      <c r="E55" s="216" t="s">
        <v>522</v>
      </c>
      <c r="F55" s="217"/>
      <c r="G55" s="218"/>
      <c r="H55" s="219" t="s">
        <v>521</v>
      </c>
      <c r="I55" s="219"/>
      <c r="J55" s="214" t="s">
        <v>520</v>
      </c>
    </row>
    <row r="56" spans="1:10" ht="33" thickBot="1">
      <c r="A56" s="192"/>
      <c r="B56" s="121" t="s">
        <v>116</v>
      </c>
      <c r="C56" s="121" t="s">
        <v>114</v>
      </c>
      <c r="D56" s="11" t="s">
        <v>519</v>
      </c>
      <c r="E56" s="10" t="s">
        <v>116</v>
      </c>
      <c r="F56" s="121" t="s">
        <v>114</v>
      </c>
      <c r="G56" s="11" t="s">
        <v>519</v>
      </c>
      <c r="H56" s="120" t="s">
        <v>518</v>
      </c>
      <c r="I56" s="119" t="s">
        <v>517</v>
      </c>
      <c r="J56" s="215"/>
    </row>
    <row r="57" spans="1:10">
      <c r="A57" s="118" t="s">
        <v>547</v>
      </c>
      <c r="B57" s="112">
        <v>110000</v>
      </c>
      <c r="C57" s="112">
        <v>9340000</v>
      </c>
      <c r="D57" s="112">
        <v>9450000</v>
      </c>
      <c r="E57" s="112">
        <v>92568</v>
      </c>
      <c r="F57" s="112">
        <v>8612838</v>
      </c>
      <c r="G57" s="112">
        <v>8705406</v>
      </c>
      <c r="H57" s="112">
        <v>-744594</v>
      </c>
      <c r="I57" s="112">
        <v>-7.88</v>
      </c>
      <c r="J57" s="111" t="s">
        <v>91</v>
      </c>
    </row>
    <row r="58" spans="1:10">
      <c r="A58" s="107" t="s">
        <v>546</v>
      </c>
      <c r="B58" s="106">
        <v>110000</v>
      </c>
      <c r="C58" s="106">
        <v>9340000</v>
      </c>
      <c r="D58" s="106">
        <v>9450000</v>
      </c>
      <c r="E58" s="106">
        <v>92568</v>
      </c>
      <c r="F58" s="106">
        <v>8612838</v>
      </c>
      <c r="G58" s="106">
        <v>8705406</v>
      </c>
      <c r="H58" s="106">
        <v>-744594</v>
      </c>
      <c r="I58" s="106">
        <v>-7.88</v>
      </c>
      <c r="J58" s="105" t="s">
        <v>91</v>
      </c>
    </row>
    <row r="59" spans="1:10">
      <c r="A59" s="107" t="s">
        <v>486</v>
      </c>
      <c r="B59" s="106">
        <v>0</v>
      </c>
      <c r="C59" s="106">
        <v>60000</v>
      </c>
      <c r="D59" s="106">
        <v>60000</v>
      </c>
      <c r="E59" s="106">
        <v>0</v>
      </c>
      <c r="F59" s="106">
        <v>0</v>
      </c>
      <c r="G59" s="106">
        <v>0</v>
      </c>
      <c r="H59" s="106">
        <v>-60000</v>
      </c>
      <c r="I59" s="106">
        <v>-100</v>
      </c>
      <c r="J59" s="105" t="s">
        <v>91</v>
      </c>
    </row>
    <row r="60" spans="1:10">
      <c r="A60" s="107" t="s">
        <v>514</v>
      </c>
      <c r="B60" s="106">
        <v>0</v>
      </c>
      <c r="C60" s="106">
        <v>60000</v>
      </c>
      <c r="D60" s="106">
        <v>60000</v>
      </c>
      <c r="E60" s="106">
        <v>0</v>
      </c>
      <c r="F60" s="106">
        <v>0</v>
      </c>
      <c r="G60" s="106">
        <v>0</v>
      </c>
      <c r="H60" s="106">
        <v>-60000</v>
      </c>
      <c r="I60" s="106">
        <v>-100</v>
      </c>
      <c r="J60" s="105" t="s">
        <v>91</v>
      </c>
    </row>
    <row r="61" spans="1:10">
      <c r="A61" s="107" t="s">
        <v>483</v>
      </c>
      <c r="B61" s="106">
        <v>0</v>
      </c>
      <c r="C61" s="106">
        <v>7780000</v>
      </c>
      <c r="D61" s="106">
        <v>7780000</v>
      </c>
      <c r="E61" s="106">
        <v>0</v>
      </c>
      <c r="F61" s="106">
        <v>6877459</v>
      </c>
      <c r="G61" s="106">
        <v>6877459</v>
      </c>
      <c r="H61" s="106">
        <v>-902541</v>
      </c>
      <c r="I61" s="106">
        <v>-11.6</v>
      </c>
      <c r="J61" s="105" t="s">
        <v>91</v>
      </c>
    </row>
    <row r="62" spans="1:10">
      <c r="A62" s="107" t="s">
        <v>482</v>
      </c>
      <c r="B62" s="106">
        <v>0</v>
      </c>
      <c r="C62" s="106">
        <v>250000</v>
      </c>
      <c r="D62" s="106">
        <v>250000</v>
      </c>
      <c r="E62" s="106">
        <v>0</v>
      </c>
      <c r="F62" s="106">
        <v>273902</v>
      </c>
      <c r="G62" s="106">
        <v>273902</v>
      </c>
      <c r="H62" s="106">
        <v>23902</v>
      </c>
      <c r="I62" s="106">
        <v>9.56</v>
      </c>
      <c r="J62" s="105" t="s">
        <v>91</v>
      </c>
    </row>
    <row r="63" spans="1:10">
      <c r="A63" s="107" t="s">
        <v>481</v>
      </c>
      <c r="B63" s="106">
        <v>0</v>
      </c>
      <c r="C63" s="106">
        <v>40000</v>
      </c>
      <c r="D63" s="106">
        <v>40000</v>
      </c>
      <c r="E63" s="106">
        <v>0</v>
      </c>
      <c r="F63" s="106">
        <v>56593</v>
      </c>
      <c r="G63" s="106">
        <v>56593</v>
      </c>
      <c r="H63" s="106">
        <v>16593</v>
      </c>
      <c r="I63" s="106">
        <v>41.48</v>
      </c>
      <c r="J63" s="105" t="s">
        <v>91</v>
      </c>
    </row>
    <row r="64" spans="1:10" ht="48.6">
      <c r="A64" s="107" t="s">
        <v>480</v>
      </c>
      <c r="B64" s="106">
        <v>0</v>
      </c>
      <c r="C64" s="106">
        <v>250000</v>
      </c>
      <c r="D64" s="106">
        <v>250000</v>
      </c>
      <c r="E64" s="106">
        <v>0</v>
      </c>
      <c r="F64" s="106">
        <v>402771</v>
      </c>
      <c r="G64" s="106">
        <v>402771</v>
      </c>
      <c r="H64" s="106">
        <v>152771</v>
      </c>
      <c r="I64" s="106">
        <v>61.11</v>
      </c>
      <c r="J64" s="105" t="s">
        <v>545</v>
      </c>
    </row>
    <row r="65" spans="1:10">
      <c r="A65" s="107" t="s">
        <v>478</v>
      </c>
      <c r="B65" s="106">
        <v>0</v>
      </c>
      <c r="C65" s="106">
        <v>100000</v>
      </c>
      <c r="D65" s="106">
        <v>100000</v>
      </c>
      <c r="E65" s="106">
        <v>0</v>
      </c>
      <c r="F65" s="106">
        <v>135820</v>
      </c>
      <c r="G65" s="106">
        <v>135820</v>
      </c>
      <c r="H65" s="106">
        <v>35820</v>
      </c>
      <c r="I65" s="106">
        <v>35.82</v>
      </c>
      <c r="J65" s="105" t="s">
        <v>91</v>
      </c>
    </row>
    <row r="66" spans="1:10">
      <c r="A66" s="107" t="s">
        <v>477</v>
      </c>
      <c r="B66" s="106">
        <v>0</v>
      </c>
      <c r="C66" s="106">
        <v>0</v>
      </c>
      <c r="D66" s="106">
        <v>0</v>
      </c>
      <c r="E66" s="106">
        <v>0</v>
      </c>
      <c r="F66" s="106">
        <v>1634</v>
      </c>
      <c r="G66" s="106">
        <v>1634</v>
      </c>
      <c r="H66" s="106">
        <v>1634</v>
      </c>
      <c r="I66" s="106"/>
      <c r="J66" s="105" t="s">
        <v>91</v>
      </c>
    </row>
    <row r="67" spans="1:10">
      <c r="A67" s="107" t="s">
        <v>476</v>
      </c>
      <c r="B67" s="106">
        <v>0</v>
      </c>
      <c r="C67" s="106">
        <v>310000</v>
      </c>
      <c r="D67" s="106">
        <v>310000</v>
      </c>
      <c r="E67" s="106">
        <v>0</v>
      </c>
      <c r="F67" s="106">
        <v>74651</v>
      </c>
      <c r="G67" s="106">
        <v>74651</v>
      </c>
      <c r="H67" s="106">
        <v>-235349</v>
      </c>
      <c r="I67" s="106">
        <v>-75.92</v>
      </c>
      <c r="J67" s="105" t="s">
        <v>91</v>
      </c>
    </row>
    <row r="68" spans="1:10">
      <c r="A68" s="107" t="s">
        <v>475</v>
      </c>
      <c r="B68" s="106">
        <v>0</v>
      </c>
      <c r="C68" s="106">
        <v>6830000</v>
      </c>
      <c r="D68" s="106">
        <v>6830000</v>
      </c>
      <c r="E68" s="106">
        <v>0</v>
      </c>
      <c r="F68" s="106">
        <v>5932088</v>
      </c>
      <c r="G68" s="106">
        <v>5932088</v>
      </c>
      <c r="H68" s="106">
        <v>-897912</v>
      </c>
      <c r="I68" s="106">
        <v>-13.15</v>
      </c>
      <c r="J68" s="105" t="s">
        <v>91</v>
      </c>
    </row>
    <row r="69" spans="1:10">
      <c r="A69" s="107" t="s">
        <v>474</v>
      </c>
      <c r="B69" s="106">
        <v>0</v>
      </c>
      <c r="C69" s="106">
        <v>1210000</v>
      </c>
      <c r="D69" s="106">
        <v>1210000</v>
      </c>
      <c r="E69" s="106">
        <v>0</v>
      </c>
      <c r="F69" s="106">
        <v>1181405</v>
      </c>
      <c r="G69" s="106">
        <v>1181405</v>
      </c>
      <c r="H69" s="106">
        <v>-28595</v>
      </c>
      <c r="I69" s="106">
        <v>-2.36</v>
      </c>
      <c r="J69" s="105" t="s">
        <v>91</v>
      </c>
    </row>
    <row r="70" spans="1:10">
      <c r="A70" s="107" t="s">
        <v>473</v>
      </c>
      <c r="B70" s="106">
        <v>0</v>
      </c>
      <c r="C70" s="106">
        <v>1210000</v>
      </c>
      <c r="D70" s="106">
        <v>1210000</v>
      </c>
      <c r="E70" s="106">
        <v>0</v>
      </c>
      <c r="F70" s="106">
        <v>1181405</v>
      </c>
      <c r="G70" s="106">
        <v>1181405</v>
      </c>
      <c r="H70" s="106">
        <v>-28595</v>
      </c>
      <c r="I70" s="106">
        <v>-2.36</v>
      </c>
      <c r="J70" s="105" t="s">
        <v>91</v>
      </c>
    </row>
    <row r="71" spans="1:10">
      <c r="A71" s="107" t="s">
        <v>472</v>
      </c>
      <c r="B71" s="106">
        <v>0</v>
      </c>
      <c r="C71" s="106">
        <v>290000</v>
      </c>
      <c r="D71" s="106">
        <v>290000</v>
      </c>
      <c r="E71" s="106">
        <v>0</v>
      </c>
      <c r="F71" s="106">
        <v>169195</v>
      </c>
      <c r="G71" s="106">
        <v>169195</v>
      </c>
      <c r="H71" s="106">
        <v>-120805</v>
      </c>
      <c r="I71" s="106">
        <v>-41.66</v>
      </c>
      <c r="J71" s="105" t="s">
        <v>91</v>
      </c>
    </row>
    <row r="72" spans="1:10">
      <c r="A72" s="107" t="s">
        <v>470</v>
      </c>
      <c r="B72" s="106">
        <v>0</v>
      </c>
      <c r="C72" s="106">
        <v>150000</v>
      </c>
      <c r="D72" s="106">
        <v>150000</v>
      </c>
      <c r="E72" s="106">
        <v>0</v>
      </c>
      <c r="F72" s="106">
        <v>34900</v>
      </c>
      <c r="G72" s="106">
        <v>34900</v>
      </c>
      <c r="H72" s="106">
        <v>-115100</v>
      </c>
      <c r="I72" s="106">
        <v>-76.73</v>
      </c>
      <c r="J72" s="105" t="s">
        <v>91</v>
      </c>
    </row>
    <row r="73" spans="1:10">
      <c r="A73" s="107" t="s">
        <v>498</v>
      </c>
      <c r="B73" s="106">
        <v>0</v>
      </c>
      <c r="C73" s="106">
        <v>90000</v>
      </c>
      <c r="D73" s="106">
        <v>90000</v>
      </c>
      <c r="E73" s="106">
        <v>0</v>
      </c>
      <c r="F73" s="106">
        <v>99600</v>
      </c>
      <c r="G73" s="106">
        <v>99600</v>
      </c>
      <c r="H73" s="106">
        <v>9600</v>
      </c>
      <c r="I73" s="106">
        <v>10.67</v>
      </c>
      <c r="J73" s="105" t="s">
        <v>91</v>
      </c>
    </row>
    <row r="74" spans="1:10">
      <c r="A74" s="107" t="s">
        <v>469</v>
      </c>
      <c r="B74" s="106">
        <v>0</v>
      </c>
      <c r="C74" s="106">
        <v>50000</v>
      </c>
      <c r="D74" s="106">
        <v>50000</v>
      </c>
      <c r="E74" s="106">
        <v>0</v>
      </c>
      <c r="F74" s="106">
        <v>24000</v>
      </c>
      <c r="G74" s="106">
        <v>24000</v>
      </c>
      <c r="H74" s="106">
        <v>-26000</v>
      </c>
      <c r="I74" s="106">
        <v>-52</v>
      </c>
      <c r="J74" s="105" t="s">
        <v>91</v>
      </c>
    </row>
    <row r="75" spans="1:10">
      <c r="A75" s="107" t="s">
        <v>497</v>
      </c>
      <c r="B75" s="106">
        <v>0</v>
      </c>
      <c r="C75" s="106">
        <v>0</v>
      </c>
      <c r="D75" s="106">
        <v>0</v>
      </c>
      <c r="E75" s="106">
        <v>0</v>
      </c>
      <c r="F75" s="106">
        <v>10695</v>
      </c>
      <c r="G75" s="106">
        <v>10695</v>
      </c>
      <c r="H75" s="106">
        <v>10695</v>
      </c>
      <c r="I75" s="106"/>
      <c r="J75" s="105" t="s">
        <v>91</v>
      </c>
    </row>
    <row r="76" spans="1:10">
      <c r="A76" s="107" t="s">
        <v>468</v>
      </c>
      <c r="B76" s="106">
        <v>110000</v>
      </c>
      <c r="C76" s="106">
        <v>0</v>
      </c>
      <c r="D76" s="106">
        <v>110000</v>
      </c>
      <c r="E76" s="106">
        <v>92568</v>
      </c>
      <c r="F76" s="106">
        <v>0</v>
      </c>
      <c r="G76" s="106">
        <v>92568</v>
      </c>
      <c r="H76" s="106">
        <v>-17432</v>
      </c>
      <c r="I76" s="106">
        <v>-15.85</v>
      </c>
      <c r="J76" s="105" t="s">
        <v>91</v>
      </c>
    </row>
    <row r="77" spans="1:10">
      <c r="A77" s="107" t="s">
        <v>466</v>
      </c>
      <c r="B77" s="106">
        <v>91000</v>
      </c>
      <c r="C77" s="106">
        <v>0</v>
      </c>
      <c r="D77" s="106">
        <v>91000</v>
      </c>
      <c r="E77" s="106">
        <v>80988</v>
      </c>
      <c r="F77" s="106">
        <v>0</v>
      </c>
      <c r="G77" s="106">
        <v>80988</v>
      </c>
      <c r="H77" s="106">
        <v>-10012</v>
      </c>
      <c r="I77" s="106">
        <v>-11</v>
      </c>
      <c r="J77" s="105" t="s">
        <v>91</v>
      </c>
    </row>
    <row r="78" spans="1:10">
      <c r="A78" s="107" t="s">
        <v>465</v>
      </c>
      <c r="B78" s="106">
        <v>5000</v>
      </c>
      <c r="C78" s="106">
        <v>0</v>
      </c>
      <c r="D78" s="106">
        <v>5000</v>
      </c>
      <c r="E78" s="106">
        <v>4296</v>
      </c>
      <c r="F78" s="106">
        <v>0</v>
      </c>
      <c r="G78" s="106">
        <v>4296</v>
      </c>
      <c r="H78" s="106">
        <v>-704</v>
      </c>
      <c r="I78" s="106">
        <v>-14.08</v>
      </c>
      <c r="J78" s="105" t="s">
        <v>91</v>
      </c>
    </row>
    <row r="79" spans="1:10">
      <c r="A79" s="107" t="s">
        <v>464</v>
      </c>
      <c r="B79" s="106">
        <v>8000</v>
      </c>
      <c r="C79" s="106">
        <v>0</v>
      </c>
      <c r="D79" s="106">
        <v>8000</v>
      </c>
      <c r="E79" s="106">
        <v>7284</v>
      </c>
      <c r="F79" s="106">
        <v>0</v>
      </c>
      <c r="G79" s="106">
        <v>7284</v>
      </c>
      <c r="H79" s="106">
        <v>-716</v>
      </c>
      <c r="I79" s="106">
        <v>-8.9499999999999993</v>
      </c>
      <c r="J79" s="105" t="s">
        <v>91</v>
      </c>
    </row>
    <row r="80" spans="1:10">
      <c r="A80" s="107" t="s">
        <v>463</v>
      </c>
      <c r="B80" s="106">
        <v>6000</v>
      </c>
      <c r="C80" s="106">
        <v>0</v>
      </c>
      <c r="D80" s="106">
        <v>6000</v>
      </c>
      <c r="E80" s="106">
        <v>0</v>
      </c>
      <c r="F80" s="106">
        <v>0</v>
      </c>
      <c r="G80" s="106">
        <v>0</v>
      </c>
      <c r="H80" s="106">
        <v>-6000</v>
      </c>
      <c r="I80" s="106">
        <v>-100</v>
      </c>
      <c r="J80" s="105" t="s">
        <v>91</v>
      </c>
    </row>
    <row r="81" spans="1:10" ht="32.4">
      <c r="A81" s="107" t="s">
        <v>462</v>
      </c>
      <c r="B81" s="106">
        <v>0</v>
      </c>
      <c r="C81" s="106">
        <v>0</v>
      </c>
      <c r="D81" s="106">
        <v>0</v>
      </c>
      <c r="E81" s="106">
        <v>0</v>
      </c>
      <c r="F81" s="106">
        <v>384779</v>
      </c>
      <c r="G81" s="106">
        <v>384779</v>
      </c>
      <c r="H81" s="106">
        <v>384779</v>
      </c>
      <c r="I81" s="106"/>
      <c r="J81" s="105" t="s">
        <v>91</v>
      </c>
    </row>
    <row r="82" spans="1:10" ht="16.8" thickBot="1">
      <c r="A82" s="117" t="s">
        <v>461</v>
      </c>
      <c r="B82" s="116">
        <v>0</v>
      </c>
      <c r="C82" s="116">
        <v>0</v>
      </c>
      <c r="D82" s="116">
        <v>0</v>
      </c>
      <c r="E82" s="116">
        <v>0</v>
      </c>
      <c r="F82" s="116">
        <v>384779</v>
      </c>
      <c r="G82" s="116">
        <v>384779</v>
      </c>
      <c r="H82" s="116">
        <v>384779</v>
      </c>
      <c r="I82" s="116"/>
      <c r="J82" s="115" t="s">
        <v>91</v>
      </c>
    </row>
    <row r="83" spans="1:10">
      <c r="A83" s="207" t="s">
        <v>460</v>
      </c>
      <c r="B83" s="207"/>
      <c r="C83" s="207"/>
      <c r="D83" s="207"/>
      <c r="E83" s="207"/>
      <c r="F83" s="207"/>
      <c r="G83" s="207"/>
      <c r="H83" s="207"/>
      <c r="I83" s="207"/>
      <c r="J83" s="207"/>
    </row>
    <row r="84" spans="1:10" ht="22.2">
      <c r="A84" s="7"/>
      <c r="B84" s="7"/>
      <c r="C84" s="114"/>
      <c r="D84" s="7"/>
      <c r="E84" s="7" t="s">
        <v>528</v>
      </c>
      <c r="F84" s="7"/>
      <c r="G84" s="114"/>
      <c r="H84" s="114"/>
      <c r="I84" s="114"/>
      <c r="J84" s="114"/>
    </row>
    <row r="85" spans="1:10" ht="22.2">
      <c r="A85" s="7"/>
      <c r="B85" s="7"/>
      <c r="C85" s="114"/>
      <c r="D85" s="7"/>
      <c r="E85" s="7" t="s">
        <v>544</v>
      </c>
      <c r="F85" s="123"/>
      <c r="G85" s="114"/>
      <c r="H85" s="114"/>
      <c r="I85" s="114"/>
      <c r="J85" s="114"/>
    </row>
    <row r="86" spans="1:10" ht="16.8" thickBot="1">
      <c r="A86" s="6"/>
      <c r="B86" s="9"/>
      <c r="C86" s="100"/>
      <c r="D86" s="9"/>
      <c r="E86" s="9" t="s">
        <v>526</v>
      </c>
      <c r="F86" s="122"/>
      <c r="J86" s="2" t="s">
        <v>525</v>
      </c>
    </row>
    <row r="87" spans="1:10">
      <c r="A87" s="190" t="s">
        <v>524</v>
      </c>
      <c r="B87" s="216" t="s">
        <v>523</v>
      </c>
      <c r="C87" s="217"/>
      <c r="D87" s="218"/>
      <c r="E87" s="216" t="s">
        <v>522</v>
      </c>
      <c r="F87" s="217"/>
      <c r="G87" s="218"/>
      <c r="H87" s="219" t="s">
        <v>521</v>
      </c>
      <c r="I87" s="219"/>
      <c r="J87" s="214" t="s">
        <v>520</v>
      </c>
    </row>
    <row r="88" spans="1:10" ht="33" thickBot="1">
      <c r="A88" s="192"/>
      <c r="B88" s="121" t="s">
        <v>116</v>
      </c>
      <c r="C88" s="121" t="s">
        <v>114</v>
      </c>
      <c r="D88" s="11" t="s">
        <v>519</v>
      </c>
      <c r="E88" s="10" t="s">
        <v>116</v>
      </c>
      <c r="F88" s="121" t="s">
        <v>114</v>
      </c>
      <c r="G88" s="11" t="s">
        <v>519</v>
      </c>
      <c r="H88" s="120" t="s">
        <v>518</v>
      </c>
      <c r="I88" s="119" t="s">
        <v>517</v>
      </c>
      <c r="J88" s="215"/>
    </row>
    <row r="89" spans="1:10">
      <c r="A89" s="118" t="s">
        <v>543</v>
      </c>
      <c r="B89" s="112">
        <v>0</v>
      </c>
      <c r="C89" s="112">
        <v>0</v>
      </c>
      <c r="D89" s="112">
        <v>0</v>
      </c>
      <c r="E89" s="112">
        <v>0</v>
      </c>
      <c r="F89" s="112">
        <v>55251</v>
      </c>
      <c r="G89" s="112">
        <v>55251</v>
      </c>
      <c r="H89" s="112">
        <v>55251</v>
      </c>
      <c r="I89" s="112"/>
      <c r="J89" s="111" t="s">
        <v>91</v>
      </c>
    </row>
    <row r="90" spans="1:10" ht="32.4">
      <c r="A90" s="107" t="s">
        <v>542</v>
      </c>
      <c r="B90" s="106">
        <v>0</v>
      </c>
      <c r="C90" s="106">
        <v>0</v>
      </c>
      <c r="D90" s="106">
        <v>0</v>
      </c>
      <c r="E90" s="106">
        <v>0</v>
      </c>
      <c r="F90" s="106">
        <v>55251</v>
      </c>
      <c r="G90" s="106">
        <v>55251</v>
      </c>
      <c r="H90" s="106">
        <v>55251</v>
      </c>
      <c r="I90" s="106"/>
      <c r="J90" s="105" t="s">
        <v>541</v>
      </c>
    </row>
    <row r="91" spans="1:10">
      <c r="A91" s="107" t="s">
        <v>530</v>
      </c>
      <c r="B91" s="106">
        <v>0</v>
      </c>
      <c r="C91" s="106">
        <v>0</v>
      </c>
      <c r="D91" s="106">
        <v>0</v>
      </c>
      <c r="E91" s="106">
        <v>0</v>
      </c>
      <c r="F91" s="106">
        <v>55251</v>
      </c>
      <c r="G91" s="106">
        <v>55251</v>
      </c>
      <c r="H91" s="106">
        <v>55251</v>
      </c>
      <c r="I91" s="106"/>
      <c r="J91" s="105" t="s">
        <v>91</v>
      </c>
    </row>
    <row r="92" spans="1:10" ht="33" thickBot="1">
      <c r="A92" s="117" t="s">
        <v>529</v>
      </c>
      <c r="B92" s="116">
        <v>0</v>
      </c>
      <c r="C92" s="116">
        <v>0</v>
      </c>
      <c r="D92" s="116">
        <v>0</v>
      </c>
      <c r="E92" s="116">
        <v>0</v>
      </c>
      <c r="F92" s="116">
        <v>55251</v>
      </c>
      <c r="G92" s="116">
        <v>55251</v>
      </c>
      <c r="H92" s="116">
        <v>55251</v>
      </c>
      <c r="I92" s="116"/>
      <c r="J92" s="115" t="s">
        <v>541</v>
      </c>
    </row>
    <row r="93" spans="1:10">
      <c r="A93" s="207" t="s">
        <v>460</v>
      </c>
      <c r="B93" s="207"/>
      <c r="C93" s="207"/>
      <c r="D93" s="207"/>
      <c r="E93" s="207"/>
      <c r="F93" s="207"/>
      <c r="G93" s="207"/>
      <c r="H93" s="207"/>
      <c r="I93" s="207"/>
      <c r="J93" s="207"/>
    </row>
    <row r="94" spans="1:10" ht="22.2">
      <c r="A94" s="7"/>
      <c r="B94" s="7"/>
      <c r="C94" s="114"/>
      <c r="D94" s="7"/>
      <c r="E94" s="7" t="s">
        <v>528</v>
      </c>
      <c r="F94" s="7"/>
      <c r="G94" s="114"/>
      <c r="H94" s="114"/>
      <c r="I94" s="114"/>
      <c r="J94" s="114"/>
    </row>
    <row r="95" spans="1:10" ht="22.2">
      <c r="A95" s="7"/>
      <c r="B95" s="7"/>
      <c r="C95" s="114"/>
      <c r="D95" s="7"/>
      <c r="E95" s="7" t="s">
        <v>540</v>
      </c>
      <c r="F95" s="123"/>
      <c r="G95" s="114"/>
      <c r="H95" s="114"/>
      <c r="I95" s="114"/>
      <c r="J95" s="114"/>
    </row>
    <row r="96" spans="1:10" ht="16.8" thickBot="1">
      <c r="A96" s="6"/>
      <c r="B96" s="9"/>
      <c r="C96" s="100"/>
      <c r="D96" s="9"/>
      <c r="E96" s="9" t="s">
        <v>526</v>
      </c>
      <c r="F96" s="122"/>
      <c r="J96" s="2" t="s">
        <v>525</v>
      </c>
    </row>
    <row r="97" spans="1:10">
      <c r="A97" s="190" t="s">
        <v>524</v>
      </c>
      <c r="B97" s="216" t="s">
        <v>523</v>
      </c>
      <c r="C97" s="217"/>
      <c r="D97" s="218"/>
      <c r="E97" s="216" t="s">
        <v>522</v>
      </c>
      <c r="F97" s="217"/>
      <c r="G97" s="218"/>
      <c r="H97" s="219" t="s">
        <v>521</v>
      </c>
      <c r="I97" s="219"/>
      <c r="J97" s="214" t="s">
        <v>520</v>
      </c>
    </row>
    <row r="98" spans="1:10" ht="33" thickBot="1">
      <c r="A98" s="192"/>
      <c r="B98" s="121" t="s">
        <v>116</v>
      </c>
      <c r="C98" s="121" t="s">
        <v>114</v>
      </c>
      <c r="D98" s="11" t="s">
        <v>519</v>
      </c>
      <c r="E98" s="10" t="s">
        <v>116</v>
      </c>
      <c r="F98" s="121" t="s">
        <v>114</v>
      </c>
      <c r="G98" s="11" t="s">
        <v>519</v>
      </c>
      <c r="H98" s="120" t="s">
        <v>518</v>
      </c>
      <c r="I98" s="119" t="s">
        <v>517</v>
      </c>
      <c r="J98" s="215"/>
    </row>
    <row r="99" spans="1:10">
      <c r="A99" s="118" t="s">
        <v>539</v>
      </c>
      <c r="B99" s="112">
        <v>2462000</v>
      </c>
      <c r="C99" s="112">
        <v>102738000</v>
      </c>
      <c r="D99" s="112">
        <v>105200000</v>
      </c>
      <c r="E99" s="112">
        <v>2471403</v>
      </c>
      <c r="F99" s="112">
        <v>113456962</v>
      </c>
      <c r="G99" s="112">
        <v>115928365</v>
      </c>
      <c r="H99" s="112">
        <v>10728365</v>
      </c>
      <c r="I99" s="112">
        <v>10.199999999999999</v>
      </c>
      <c r="J99" s="111" t="s">
        <v>91</v>
      </c>
    </row>
    <row r="100" spans="1:10" ht="32.4">
      <c r="A100" s="107" t="s">
        <v>538</v>
      </c>
      <c r="B100" s="106">
        <v>0</v>
      </c>
      <c r="C100" s="106">
        <v>0</v>
      </c>
      <c r="D100" s="106">
        <v>0</v>
      </c>
      <c r="E100" s="106">
        <v>24408</v>
      </c>
      <c r="F100" s="106">
        <v>0</v>
      </c>
      <c r="G100" s="106">
        <v>24408</v>
      </c>
      <c r="H100" s="106">
        <v>24408</v>
      </c>
      <c r="I100" s="106"/>
      <c r="J100" s="105" t="s">
        <v>537</v>
      </c>
    </row>
    <row r="101" spans="1:10">
      <c r="A101" s="107" t="s">
        <v>530</v>
      </c>
      <c r="B101" s="106">
        <v>0</v>
      </c>
      <c r="C101" s="106">
        <v>0</v>
      </c>
      <c r="D101" s="106">
        <v>0</v>
      </c>
      <c r="E101" s="106">
        <v>24408</v>
      </c>
      <c r="F101" s="106">
        <v>0</v>
      </c>
      <c r="G101" s="106">
        <v>24408</v>
      </c>
      <c r="H101" s="106">
        <v>24408</v>
      </c>
      <c r="I101" s="106"/>
      <c r="J101" s="105" t="s">
        <v>91</v>
      </c>
    </row>
    <row r="102" spans="1:10" ht="32.4">
      <c r="A102" s="107" t="s">
        <v>529</v>
      </c>
      <c r="B102" s="106">
        <v>0</v>
      </c>
      <c r="C102" s="106">
        <v>0</v>
      </c>
      <c r="D102" s="106">
        <v>0</v>
      </c>
      <c r="E102" s="106">
        <v>24408</v>
      </c>
      <c r="F102" s="106">
        <v>0</v>
      </c>
      <c r="G102" s="106">
        <v>24408</v>
      </c>
      <c r="H102" s="106">
        <v>24408</v>
      </c>
      <c r="I102" s="106"/>
      <c r="J102" s="105" t="s">
        <v>537</v>
      </c>
    </row>
    <row r="103" spans="1:10" ht="81">
      <c r="A103" s="107" t="s">
        <v>536</v>
      </c>
      <c r="B103" s="106">
        <v>2462000</v>
      </c>
      <c r="C103" s="106">
        <v>102738000</v>
      </c>
      <c r="D103" s="106">
        <v>105200000</v>
      </c>
      <c r="E103" s="106">
        <v>2446995</v>
      </c>
      <c r="F103" s="106">
        <v>113456962</v>
      </c>
      <c r="G103" s="106">
        <v>115903957</v>
      </c>
      <c r="H103" s="106">
        <v>10703957</v>
      </c>
      <c r="I103" s="106">
        <v>10.17</v>
      </c>
      <c r="J103" s="105" t="s">
        <v>535</v>
      </c>
    </row>
    <row r="104" spans="1:10">
      <c r="A104" s="107" t="s">
        <v>486</v>
      </c>
      <c r="B104" s="106">
        <v>0</v>
      </c>
      <c r="C104" s="106">
        <v>350000</v>
      </c>
      <c r="D104" s="106">
        <v>350000</v>
      </c>
      <c r="E104" s="106">
        <v>0</v>
      </c>
      <c r="F104" s="106">
        <v>309353</v>
      </c>
      <c r="G104" s="106">
        <v>309353</v>
      </c>
      <c r="H104" s="106">
        <v>-40647</v>
      </c>
      <c r="I104" s="106">
        <v>-11.61</v>
      </c>
      <c r="J104" s="105" t="s">
        <v>91</v>
      </c>
    </row>
    <row r="105" spans="1:10">
      <c r="A105" s="107" t="s">
        <v>485</v>
      </c>
      <c r="B105" s="106">
        <v>0</v>
      </c>
      <c r="C105" s="106">
        <v>0</v>
      </c>
      <c r="D105" s="106">
        <v>0</v>
      </c>
      <c r="E105" s="106">
        <v>0</v>
      </c>
      <c r="F105" s="106">
        <v>42400</v>
      </c>
      <c r="G105" s="106">
        <v>42400</v>
      </c>
      <c r="H105" s="106">
        <v>42400</v>
      </c>
      <c r="I105" s="106"/>
      <c r="J105" s="105" t="s">
        <v>91</v>
      </c>
    </row>
    <row r="106" spans="1:10">
      <c r="A106" s="107" t="s">
        <v>514</v>
      </c>
      <c r="B106" s="106">
        <v>0</v>
      </c>
      <c r="C106" s="106">
        <v>350000</v>
      </c>
      <c r="D106" s="106">
        <v>350000</v>
      </c>
      <c r="E106" s="106">
        <v>0</v>
      </c>
      <c r="F106" s="106">
        <v>245895</v>
      </c>
      <c r="G106" s="106">
        <v>245895</v>
      </c>
      <c r="H106" s="106">
        <v>-104105</v>
      </c>
      <c r="I106" s="106">
        <v>-29.74</v>
      </c>
      <c r="J106" s="105" t="s">
        <v>91</v>
      </c>
    </row>
    <row r="107" spans="1:10">
      <c r="A107" s="107" t="s">
        <v>484</v>
      </c>
      <c r="B107" s="106">
        <v>0</v>
      </c>
      <c r="C107" s="106">
        <v>0</v>
      </c>
      <c r="D107" s="106">
        <v>0</v>
      </c>
      <c r="E107" s="106">
        <v>0</v>
      </c>
      <c r="F107" s="106">
        <v>21058</v>
      </c>
      <c r="G107" s="106">
        <v>21058</v>
      </c>
      <c r="H107" s="106">
        <v>21058</v>
      </c>
      <c r="I107" s="106"/>
      <c r="J107" s="105" t="s">
        <v>91</v>
      </c>
    </row>
    <row r="108" spans="1:10">
      <c r="A108" s="107" t="s">
        <v>483</v>
      </c>
      <c r="B108" s="106">
        <v>0</v>
      </c>
      <c r="C108" s="106">
        <v>67802000</v>
      </c>
      <c r="D108" s="106">
        <v>67802000</v>
      </c>
      <c r="E108" s="106">
        <v>0</v>
      </c>
      <c r="F108" s="106">
        <v>71701554</v>
      </c>
      <c r="G108" s="106">
        <v>71701554</v>
      </c>
      <c r="H108" s="106">
        <v>3899554</v>
      </c>
      <c r="I108" s="106">
        <v>5.75</v>
      </c>
      <c r="J108" s="105" t="s">
        <v>91</v>
      </c>
    </row>
    <row r="109" spans="1:10">
      <c r="A109" s="107" t="s">
        <v>502</v>
      </c>
      <c r="B109" s="106">
        <v>0</v>
      </c>
      <c r="C109" s="106">
        <v>14200000</v>
      </c>
      <c r="D109" s="106">
        <v>14200000</v>
      </c>
      <c r="E109" s="106">
        <v>0</v>
      </c>
      <c r="F109" s="106">
        <v>12044700</v>
      </c>
      <c r="G109" s="106">
        <v>12044700</v>
      </c>
      <c r="H109" s="106">
        <v>-2155300</v>
      </c>
      <c r="I109" s="106">
        <v>-15.18</v>
      </c>
      <c r="J109" s="105" t="s">
        <v>91</v>
      </c>
    </row>
    <row r="110" spans="1:10">
      <c r="A110" s="107" t="s">
        <v>482</v>
      </c>
      <c r="B110" s="106">
        <v>0</v>
      </c>
      <c r="C110" s="106">
        <v>320000</v>
      </c>
      <c r="D110" s="106">
        <v>320000</v>
      </c>
      <c r="E110" s="106">
        <v>0</v>
      </c>
      <c r="F110" s="106">
        <v>391465</v>
      </c>
      <c r="G110" s="106">
        <v>391465</v>
      </c>
      <c r="H110" s="106">
        <v>71465</v>
      </c>
      <c r="I110" s="106">
        <v>22.33</v>
      </c>
      <c r="J110" s="105" t="s">
        <v>91</v>
      </c>
    </row>
    <row r="111" spans="1:10" ht="64.8">
      <c r="A111" s="107" t="s">
        <v>481</v>
      </c>
      <c r="B111" s="106">
        <v>0</v>
      </c>
      <c r="C111" s="106">
        <v>420000</v>
      </c>
      <c r="D111" s="106">
        <v>420000</v>
      </c>
      <c r="E111" s="106">
        <v>0</v>
      </c>
      <c r="F111" s="106">
        <v>1062861</v>
      </c>
      <c r="G111" s="106">
        <v>1062861</v>
      </c>
      <c r="H111" s="106">
        <v>642861</v>
      </c>
      <c r="I111" s="106">
        <v>153.06</v>
      </c>
      <c r="J111" s="105" t="s">
        <v>534</v>
      </c>
    </row>
    <row r="112" spans="1:10">
      <c r="A112" s="107" t="s">
        <v>480</v>
      </c>
      <c r="B112" s="106">
        <v>0</v>
      </c>
      <c r="C112" s="106">
        <v>600000</v>
      </c>
      <c r="D112" s="106">
        <v>600000</v>
      </c>
      <c r="E112" s="106">
        <v>0</v>
      </c>
      <c r="F112" s="106">
        <v>738944</v>
      </c>
      <c r="G112" s="106">
        <v>738944</v>
      </c>
      <c r="H112" s="106">
        <v>138944</v>
      </c>
      <c r="I112" s="106">
        <v>23.16</v>
      </c>
      <c r="J112" s="105" t="s">
        <v>91</v>
      </c>
    </row>
    <row r="113" spans="1:10">
      <c r="A113" s="107" t="s">
        <v>478</v>
      </c>
      <c r="B113" s="106">
        <v>0</v>
      </c>
      <c r="C113" s="106">
        <v>10500000</v>
      </c>
      <c r="D113" s="106">
        <v>10500000</v>
      </c>
      <c r="E113" s="106">
        <v>0</v>
      </c>
      <c r="F113" s="106">
        <v>16877737</v>
      </c>
      <c r="G113" s="106">
        <v>16877737</v>
      </c>
      <c r="H113" s="106">
        <v>6377737</v>
      </c>
      <c r="I113" s="106">
        <v>60.74</v>
      </c>
      <c r="J113" s="105" t="s">
        <v>91</v>
      </c>
    </row>
    <row r="114" spans="1:10">
      <c r="A114" s="107" t="s">
        <v>477</v>
      </c>
      <c r="B114" s="106">
        <v>0</v>
      </c>
      <c r="C114" s="106">
        <v>0</v>
      </c>
      <c r="D114" s="106">
        <v>0</v>
      </c>
      <c r="E114" s="106">
        <v>0</v>
      </c>
      <c r="F114" s="106">
        <v>75132</v>
      </c>
      <c r="G114" s="106">
        <v>75132</v>
      </c>
      <c r="H114" s="106">
        <v>75132</v>
      </c>
      <c r="I114" s="106"/>
      <c r="J114" s="105" t="s">
        <v>91</v>
      </c>
    </row>
    <row r="115" spans="1:10">
      <c r="A115" s="107" t="s">
        <v>476</v>
      </c>
      <c r="B115" s="106">
        <v>0</v>
      </c>
      <c r="C115" s="106">
        <v>41362000</v>
      </c>
      <c r="D115" s="106">
        <v>41362000</v>
      </c>
      <c r="E115" s="106">
        <v>0</v>
      </c>
      <c r="F115" s="106">
        <v>39576972</v>
      </c>
      <c r="G115" s="106">
        <v>39576972</v>
      </c>
      <c r="H115" s="106">
        <v>-1785028</v>
      </c>
      <c r="I115" s="106">
        <v>-4.32</v>
      </c>
      <c r="J115" s="105" t="s">
        <v>91</v>
      </c>
    </row>
    <row r="116" spans="1:10">
      <c r="A116" s="107" t="s">
        <v>475</v>
      </c>
      <c r="B116" s="106">
        <v>0</v>
      </c>
      <c r="C116" s="106">
        <v>400000</v>
      </c>
      <c r="D116" s="106">
        <v>400000</v>
      </c>
      <c r="E116" s="106">
        <v>0</v>
      </c>
      <c r="F116" s="106">
        <v>933743</v>
      </c>
      <c r="G116" s="106">
        <v>933743</v>
      </c>
      <c r="H116" s="106">
        <v>533743</v>
      </c>
      <c r="I116" s="106">
        <v>133.44</v>
      </c>
      <c r="J116" s="105" t="s">
        <v>91</v>
      </c>
    </row>
    <row r="117" spans="1:10">
      <c r="A117" s="107" t="s">
        <v>474</v>
      </c>
      <c r="B117" s="106">
        <v>0</v>
      </c>
      <c r="C117" s="106">
        <v>4210000</v>
      </c>
      <c r="D117" s="106">
        <v>4210000</v>
      </c>
      <c r="E117" s="106">
        <v>0</v>
      </c>
      <c r="F117" s="106">
        <v>5054581</v>
      </c>
      <c r="G117" s="106">
        <v>5054581</v>
      </c>
      <c r="H117" s="106">
        <v>844581</v>
      </c>
      <c r="I117" s="106">
        <v>20.059999999999999</v>
      </c>
      <c r="J117" s="105" t="s">
        <v>91</v>
      </c>
    </row>
    <row r="118" spans="1:10">
      <c r="A118" s="107" t="s">
        <v>499</v>
      </c>
      <c r="B118" s="106">
        <v>0</v>
      </c>
      <c r="C118" s="106">
        <v>50000</v>
      </c>
      <c r="D118" s="106">
        <v>50000</v>
      </c>
      <c r="E118" s="106">
        <v>0</v>
      </c>
      <c r="F118" s="106">
        <v>34142</v>
      </c>
      <c r="G118" s="106">
        <v>34142</v>
      </c>
      <c r="H118" s="106">
        <v>-15858</v>
      </c>
      <c r="I118" s="106">
        <v>-31.72</v>
      </c>
      <c r="J118" s="105" t="s">
        <v>91</v>
      </c>
    </row>
    <row r="119" spans="1:10">
      <c r="A119" s="107" t="s">
        <v>473</v>
      </c>
      <c r="B119" s="106">
        <v>0</v>
      </c>
      <c r="C119" s="106">
        <v>4160000</v>
      </c>
      <c r="D119" s="106">
        <v>4160000</v>
      </c>
      <c r="E119" s="106">
        <v>0</v>
      </c>
      <c r="F119" s="106">
        <v>5020439</v>
      </c>
      <c r="G119" s="106">
        <v>5020439</v>
      </c>
      <c r="H119" s="106">
        <v>860439</v>
      </c>
      <c r="I119" s="106">
        <v>20.68</v>
      </c>
      <c r="J119" s="105" t="s">
        <v>91</v>
      </c>
    </row>
    <row r="120" spans="1:10">
      <c r="A120" s="107" t="s">
        <v>472</v>
      </c>
      <c r="B120" s="106">
        <v>0</v>
      </c>
      <c r="C120" s="106">
        <v>1521000</v>
      </c>
      <c r="D120" s="106">
        <v>1521000</v>
      </c>
      <c r="E120" s="106">
        <v>0</v>
      </c>
      <c r="F120" s="106">
        <v>2004063</v>
      </c>
      <c r="G120" s="106">
        <v>2004063</v>
      </c>
      <c r="H120" s="106">
        <v>483063</v>
      </c>
      <c r="I120" s="106">
        <v>31.76</v>
      </c>
      <c r="J120" s="105" t="s">
        <v>91</v>
      </c>
    </row>
    <row r="121" spans="1:10">
      <c r="A121" s="107" t="s">
        <v>470</v>
      </c>
      <c r="B121" s="106">
        <v>0</v>
      </c>
      <c r="C121" s="106">
        <v>50000</v>
      </c>
      <c r="D121" s="106">
        <v>50000</v>
      </c>
      <c r="E121" s="106">
        <v>0</v>
      </c>
      <c r="F121" s="106">
        <v>345501</v>
      </c>
      <c r="G121" s="106">
        <v>345501</v>
      </c>
      <c r="H121" s="106">
        <v>295501</v>
      </c>
      <c r="I121" s="106">
        <v>591</v>
      </c>
      <c r="J121" s="105" t="s">
        <v>91</v>
      </c>
    </row>
    <row r="122" spans="1:10">
      <c r="A122" s="107" t="s">
        <v>498</v>
      </c>
      <c r="B122" s="106">
        <v>0</v>
      </c>
      <c r="C122" s="106">
        <v>1251000</v>
      </c>
      <c r="D122" s="106">
        <v>1251000</v>
      </c>
      <c r="E122" s="106">
        <v>0</v>
      </c>
      <c r="F122" s="106">
        <v>1322050</v>
      </c>
      <c r="G122" s="106">
        <v>1322050</v>
      </c>
      <c r="H122" s="106">
        <v>71050</v>
      </c>
      <c r="I122" s="106">
        <v>5.68</v>
      </c>
      <c r="J122" s="105" t="s">
        <v>91</v>
      </c>
    </row>
    <row r="123" spans="1:10">
      <c r="A123" s="107" t="s">
        <v>469</v>
      </c>
      <c r="B123" s="106">
        <v>0</v>
      </c>
      <c r="C123" s="106">
        <v>120000</v>
      </c>
      <c r="D123" s="106">
        <v>120000</v>
      </c>
      <c r="E123" s="106">
        <v>0</v>
      </c>
      <c r="F123" s="106">
        <v>192622</v>
      </c>
      <c r="G123" s="106">
        <v>192622</v>
      </c>
      <c r="H123" s="106">
        <v>72622</v>
      </c>
      <c r="I123" s="106">
        <v>60.52</v>
      </c>
      <c r="J123" s="105" t="s">
        <v>91</v>
      </c>
    </row>
    <row r="124" spans="1:10">
      <c r="A124" s="107" t="s">
        <v>497</v>
      </c>
      <c r="B124" s="106">
        <v>0</v>
      </c>
      <c r="C124" s="106">
        <v>100000</v>
      </c>
      <c r="D124" s="106">
        <v>100000</v>
      </c>
      <c r="E124" s="106">
        <v>0</v>
      </c>
      <c r="F124" s="106">
        <v>143890</v>
      </c>
      <c r="G124" s="106">
        <v>143890</v>
      </c>
      <c r="H124" s="106">
        <v>43890</v>
      </c>
      <c r="I124" s="106">
        <v>43.89</v>
      </c>
      <c r="J124" s="105" t="s">
        <v>91</v>
      </c>
    </row>
    <row r="125" spans="1:10">
      <c r="A125" s="107" t="s">
        <v>468</v>
      </c>
      <c r="B125" s="106">
        <v>2462000</v>
      </c>
      <c r="C125" s="106">
        <v>25115000</v>
      </c>
      <c r="D125" s="106">
        <v>27577000</v>
      </c>
      <c r="E125" s="106">
        <v>2446995</v>
      </c>
      <c r="F125" s="106">
        <v>19539592</v>
      </c>
      <c r="G125" s="106">
        <v>21986587</v>
      </c>
      <c r="H125" s="106">
        <v>-5590413</v>
      </c>
      <c r="I125" s="106">
        <v>-20.27</v>
      </c>
      <c r="J125" s="105" t="s">
        <v>91</v>
      </c>
    </row>
    <row r="126" spans="1:10">
      <c r="A126" s="107" t="s">
        <v>467</v>
      </c>
      <c r="B126" s="106">
        <v>314000</v>
      </c>
      <c r="C126" s="106">
        <v>531000</v>
      </c>
      <c r="D126" s="106">
        <v>845000</v>
      </c>
      <c r="E126" s="106">
        <v>314208</v>
      </c>
      <c r="F126" s="106">
        <v>530796</v>
      </c>
      <c r="G126" s="106">
        <v>845004</v>
      </c>
      <c r="H126" s="106">
        <v>4</v>
      </c>
      <c r="I126" s="106">
        <v>0</v>
      </c>
      <c r="J126" s="105" t="s">
        <v>91</v>
      </c>
    </row>
    <row r="127" spans="1:10">
      <c r="A127" s="107" t="s">
        <v>466</v>
      </c>
      <c r="B127" s="106">
        <v>31000</v>
      </c>
      <c r="C127" s="106">
        <v>8309000</v>
      </c>
      <c r="D127" s="106">
        <v>8340000</v>
      </c>
      <c r="E127" s="106">
        <v>26598</v>
      </c>
      <c r="F127" s="106">
        <v>8690442</v>
      </c>
      <c r="G127" s="106">
        <v>8717040</v>
      </c>
      <c r="H127" s="106">
        <v>377040</v>
      </c>
      <c r="I127" s="106">
        <v>4.5199999999999996</v>
      </c>
      <c r="J127" s="105" t="s">
        <v>91</v>
      </c>
    </row>
    <row r="128" spans="1:10">
      <c r="A128" s="107" t="s">
        <v>465</v>
      </c>
      <c r="B128" s="106">
        <v>224000</v>
      </c>
      <c r="C128" s="106">
        <v>3228000</v>
      </c>
      <c r="D128" s="106">
        <v>3452000</v>
      </c>
      <c r="E128" s="106">
        <v>199152</v>
      </c>
      <c r="F128" s="106">
        <v>1974089</v>
      </c>
      <c r="G128" s="106">
        <v>2173241</v>
      </c>
      <c r="H128" s="106">
        <v>-1278759</v>
      </c>
      <c r="I128" s="106">
        <v>-37.04</v>
      </c>
      <c r="J128" s="105" t="s">
        <v>91</v>
      </c>
    </row>
    <row r="129" spans="1:10">
      <c r="A129" s="107" t="s">
        <v>464</v>
      </c>
      <c r="B129" s="106">
        <v>8000</v>
      </c>
      <c r="C129" s="106">
        <v>11835000</v>
      </c>
      <c r="D129" s="106">
        <v>11843000</v>
      </c>
      <c r="E129" s="106">
        <v>10425</v>
      </c>
      <c r="F129" s="106">
        <v>7809138</v>
      </c>
      <c r="G129" s="106">
        <v>7819563</v>
      </c>
      <c r="H129" s="106">
        <v>-4023437</v>
      </c>
      <c r="I129" s="106">
        <v>-33.97</v>
      </c>
      <c r="J129" s="105" t="s">
        <v>91</v>
      </c>
    </row>
    <row r="130" spans="1:10">
      <c r="A130" s="107" t="s">
        <v>507</v>
      </c>
      <c r="B130" s="106">
        <v>1885000</v>
      </c>
      <c r="C130" s="106">
        <v>0</v>
      </c>
      <c r="D130" s="106">
        <v>1885000</v>
      </c>
      <c r="E130" s="106">
        <v>1884780</v>
      </c>
      <c r="F130" s="106">
        <v>0</v>
      </c>
      <c r="G130" s="106">
        <v>1884780</v>
      </c>
      <c r="H130" s="106">
        <v>-220</v>
      </c>
      <c r="I130" s="106">
        <v>-0.01</v>
      </c>
      <c r="J130" s="105" t="s">
        <v>91</v>
      </c>
    </row>
    <row r="131" spans="1:10">
      <c r="A131" s="107" t="s">
        <v>463</v>
      </c>
      <c r="B131" s="106">
        <v>0</v>
      </c>
      <c r="C131" s="106">
        <v>1212000</v>
      </c>
      <c r="D131" s="106">
        <v>1212000</v>
      </c>
      <c r="E131" s="106">
        <v>11832</v>
      </c>
      <c r="F131" s="106">
        <v>535127</v>
      </c>
      <c r="G131" s="106">
        <v>546959</v>
      </c>
      <c r="H131" s="106">
        <v>-665041</v>
      </c>
      <c r="I131" s="106">
        <v>-54.87</v>
      </c>
      <c r="J131" s="105" t="s">
        <v>91</v>
      </c>
    </row>
    <row r="132" spans="1:10">
      <c r="A132" s="107" t="s">
        <v>495</v>
      </c>
      <c r="B132" s="106">
        <v>0</v>
      </c>
      <c r="C132" s="106">
        <v>770000</v>
      </c>
      <c r="D132" s="106">
        <v>770000</v>
      </c>
      <c r="E132" s="106">
        <v>0</v>
      </c>
      <c r="F132" s="106">
        <v>894316</v>
      </c>
      <c r="G132" s="106">
        <v>894316</v>
      </c>
      <c r="H132" s="106">
        <v>124316</v>
      </c>
      <c r="I132" s="106">
        <v>16.14</v>
      </c>
      <c r="J132" s="105" t="s">
        <v>91</v>
      </c>
    </row>
    <row r="133" spans="1:10">
      <c r="A133" s="107" t="s">
        <v>533</v>
      </c>
      <c r="B133" s="106">
        <v>0</v>
      </c>
      <c r="C133" s="106">
        <v>50000</v>
      </c>
      <c r="D133" s="106">
        <v>50000</v>
      </c>
      <c r="E133" s="106">
        <v>0</v>
      </c>
      <c r="F133" s="106">
        <v>58252</v>
      </c>
      <c r="G133" s="106">
        <v>58252</v>
      </c>
      <c r="H133" s="106">
        <v>8252</v>
      </c>
      <c r="I133" s="106">
        <v>16.5</v>
      </c>
      <c r="J133" s="105" t="s">
        <v>91</v>
      </c>
    </row>
    <row r="134" spans="1:10">
      <c r="A134" s="107" t="s">
        <v>532</v>
      </c>
      <c r="B134" s="106">
        <v>0</v>
      </c>
      <c r="C134" s="106">
        <v>120000</v>
      </c>
      <c r="D134" s="106">
        <v>120000</v>
      </c>
      <c r="E134" s="106">
        <v>0</v>
      </c>
      <c r="F134" s="106">
        <v>246716</v>
      </c>
      <c r="G134" s="106">
        <v>246716</v>
      </c>
      <c r="H134" s="106">
        <v>126716</v>
      </c>
      <c r="I134" s="106">
        <v>105.6</v>
      </c>
      <c r="J134" s="105" t="s">
        <v>91</v>
      </c>
    </row>
    <row r="135" spans="1:10">
      <c r="A135" s="107" t="s">
        <v>494</v>
      </c>
      <c r="B135" s="106">
        <v>0</v>
      </c>
      <c r="C135" s="106">
        <v>600000</v>
      </c>
      <c r="D135" s="106">
        <v>600000</v>
      </c>
      <c r="E135" s="106">
        <v>0</v>
      </c>
      <c r="F135" s="106">
        <v>562671</v>
      </c>
      <c r="G135" s="106">
        <v>562671</v>
      </c>
      <c r="H135" s="106">
        <v>-37329</v>
      </c>
      <c r="I135" s="106">
        <v>-6.22</v>
      </c>
      <c r="J135" s="105" t="s">
        <v>91</v>
      </c>
    </row>
    <row r="136" spans="1:10">
      <c r="A136" s="107" t="s">
        <v>531</v>
      </c>
      <c r="B136" s="106">
        <v>0</v>
      </c>
      <c r="C136" s="106">
        <v>0</v>
      </c>
      <c r="D136" s="106">
        <v>0</v>
      </c>
      <c r="E136" s="106">
        <v>0</v>
      </c>
      <c r="F136" s="106">
        <v>26677</v>
      </c>
      <c r="G136" s="106">
        <v>26677</v>
      </c>
      <c r="H136" s="106">
        <v>26677</v>
      </c>
      <c r="I136" s="106"/>
      <c r="J136" s="105" t="s">
        <v>91</v>
      </c>
    </row>
    <row r="137" spans="1:10" ht="32.4">
      <c r="A137" s="107" t="s">
        <v>462</v>
      </c>
      <c r="B137" s="106">
        <v>0</v>
      </c>
      <c r="C137" s="106">
        <v>2970000</v>
      </c>
      <c r="D137" s="106">
        <v>2970000</v>
      </c>
      <c r="E137" s="106">
        <v>0</v>
      </c>
      <c r="F137" s="106">
        <v>9496054</v>
      </c>
      <c r="G137" s="106">
        <v>9496054</v>
      </c>
      <c r="H137" s="106">
        <v>6526054</v>
      </c>
      <c r="I137" s="106">
        <v>219.73</v>
      </c>
      <c r="J137" s="105" t="s">
        <v>91</v>
      </c>
    </row>
    <row r="138" spans="1:10">
      <c r="A138" s="107" t="s">
        <v>492</v>
      </c>
      <c r="B138" s="106">
        <v>0</v>
      </c>
      <c r="C138" s="106">
        <v>0</v>
      </c>
      <c r="D138" s="106">
        <v>0</v>
      </c>
      <c r="E138" s="106">
        <v>0</v>
      </c>
      <c r="F138" s="106">
        <v>11052</v>
      </c>
      <c r="G138" s="106">
        <v>11052</v>
      </c>
      <c r="H138" s="106">
        <v>11052</v>
      </c>
      <c r="I138" s="106"/>
      <c r="J138" s="105" t="s">
        <v>91</v>
      </c>
    </row>
    <row r="139" spans="1:10">
      <c r="A139" s="107" t="s">
        <v>461</v>
      </c>
      <c r="B139" s="106">
        <v>0</v>
      </c>
      <c r="C139" s="106">
        <v>2220000</v>
      </c>
      <c r="D139" s="106">
        <v>2220000</v>
      </c>
      <c r="E139" s="106">
        <v>0</v>
      </c>
      <c r="F139" s="106">
        <v>8337840</v>
      </c>
      <c r="G139" s="106">
        <v>8337840</v>
      </c>
      <c r="H139" s="106">
        <v>6117840</v>
      </c>
      <c r="I139" s="106">
        <v>275.58</v>
      </c>
      <c r="J139" s="105" t="s">
        <v>91</v>
      </c>
    </row>
    <row r="140" spans="1:10" ht="32.4">
      <c r="A140" s="107" t="s">
        <v>491</v>
      </c>
      <c r="B140" s="106">
        <v>0</v>
      </c>
      <c r="C140" s="106">
        <v>700000</v>
      </c>
      <c r="D140" s="106">
        <v>700000</v>
      </c>
      <c r="E140" s="106">
        <v>0</v>
      </c>
      <c r="F140" s="106">
        <v>1060000</v>
      </c>
      <c r="G140" s="106">
        <v>1060000</v>
      </c>
      <c r="H140" s="106">
        <v>360000</v>
      </c>
      <c r="I140" s="106">
        <v>51.43</v>
      </c>
      <c r="J140" s="105" t="s">
        <v>91</v>
      </c>
    </row>
    <row r="141" spans="1:10">
      <c r="A141" s="107" t="s">
        <v>505</v>
      </c>
      <c r="B141" s="106">
        <v>0</v>
      </c>
      <c r="C141" s="106">
        <v>50000</v>
      </c>
      <c r="D141" s="106">
        <v>50000</v>
      </c>
      <c r="E141" s="106">
        <v>0</v>
      </c>
      <c r="F141" s="106">
        <v>87162</v>
      </c>
      <c r="G141" s="106">
        <v>87162</v>
      </c>
      <c r="H141" s="106">
        <v>37162</v>
      </c>
      <c r="I141" s="106">
        <v>74.319999999999993</v>
      </c>
      <c r="J141" s="105" t="s">
        <v>91</v>
      </c>
    </row>
    <row r="142" spans="1:10">
      <c r="A142" s="107" t="s">
        <v>530</v>
      </c>
      <c r="B142" s="106">
        <v>0</v>
      </c>
      <c r="C142" s="106">
        <v>0</v>
      </c>
      <c r="D142" s="106">
        <v>0</v>
      </c>
      <c r="E142" s="106">
        <v>0</v>
      </c>
      <c r="F142" s="106">
        <v>4457449</v>
      </c>
      <c r="G142" s="106">
        <v>4457449</v>
      </c>
      <c r="H142" s="106">
        <v>4457449</v>
      </c>
      <c r="I142" s="106"/>
      <c r="J142" s="105" t="s">
        <v>91</v>
      </c>
    </row>
    <row r="143" spans="1:10" ht="16.8" thickBot="1">
      <c r="A143" s="117" t="s">
        <v>529</v>
      </c>
      <c r="B143" s="116">
        <v>0</v>
      </c>
      <c r="C143" s="116">
        <v>0</v>
      </c>
      <c r="D143" s="116">
        <v>0</v>
      </c>
      <c r="E143" s="116">
        <v>0</v>
      </c>
      <c r="F143" s="116">
        <v>4457449</v>
      </c>
      <c r="G143" s="116">
        <v>4457449</v>
      </c>
      <c r="H143" s="116">
        <v>4457449</v>
      </c>
      <c r="I143" s="116"/>
      <c r="J143" s="115" t="s">
        <v>91</v>
      </c>
    </row>
    <row r="144" spans="1:10">
      <c r="A144" s="207" t="s">
        <v>460</v>
      </c>
      <c r="B144" s="207"/>
      <c r="C144" s="207"/>
      <c r="D144" s="207"/>
      <c r="E144" s="207"/>
      <c r="F144" s="207"/>
      <c r="G144" s="207"/>
      <c r="H144" s="207"/>
      <c r="I144" s="207"/>
      <c r="J144" s="207"/>
    </row>
  </sheetData>
  <mergeCells count="30">
    <mergeCell ref="A97:A98"/>
    <mergeCell ref="B97:D97"/>
    <mergeCell ref="E97:G97"/>
    <mergeCell ref="H97:I97"/>
    <mergeCell ref="J97:J98"/>
    <mergeCell ref="A144:J144"/>
    <mergeCell ref="A87:A88"/>
    <mergeCell ref="B87:D87"/>
    <mergeCell ref="E87:G87"/>
    <mergeCell ref="H87:I87"/>
    <mergeCell ref="J87:J88"/>
    <mergeCell ref="A93:J93"/>
    <mergeCell ref="A55:A56"/>
    <mergeCell ref="B55:D55"/>
    <mergeCell ref="E55:G55"/>
    <mergeCell ref="H55:I55"/>
    <mergeCell ref="J55:J56"/>
    <mergeCell ref="A83:J83"/>
    <mergeCell ref="A14:A15"/>
    <mergeCell ref="B14:D14"/>
    <mergeCell ref="E14:G14"/>
    <mergeCell ref="H14:I14"/>
    <mergeCell ref="J14:J15"/>
    <mergeCell ref="A51:J51"/>
    <mergeCell ref="A4:A5"/>
    <mergeCell ref="B4:D4"/>
    <mergeCell ref="E4:G4"/>
    <mergeCell ref="H4:I4"/>
    <mergeCell ref="J4:J5"/>
    <mergeCell ref="A10:J10"/>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rowBreaks count="4" manualBreakCount="4">
    <brk id="10" max="16383" man="1"/>
    <brk id="51" max="16383" man="1"/>
    <brk id="83" max="16383" man="1"/>
    <brk id="9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
  <sheetViews>
    <sheetView topLeftCell="A28" zoomScale="75" workbookViewId="0">
      <selection activeCell="B131" sqref="B131"/>
    </sheetView>
  </sheetViews>
  <sheetFormatPr defaultRowHeight="16.2"/>
  <cols>
    <col min="1" max="1" width="31.6640625" style="101" customWidth="1"/>
    <col min="2" max="4" width="22" style="101" bestFit="1" customWidth="1"/>
    <col min="5" max="5" width="26.88671875" style="101" customWidth="1"/>
    <col min="6" max="6" width="22" style="101" bestFit="1" customWidth="1"/>
    <col min="7" max="7" width="22" style="100" bestFit="1" customWidth="1"/>
    <col min="8" max="8" width="17.6640625" style="100" customWidth="1"/>
    <col min="9" max="9" width="9.88671875" style="100" customWidth="1"/>
    <col min="10" max="10" width="39.33203125" style="100" customWidth="1"/>
    <col min="11" max="16384" width="8.88671875" style="100"/>
  </cols>
  <sheetData>
    <row r="1" spans="1:10" ht="22.2">
      <c r="A1" s="7"/>
      <c r="B1" s="7"/>
      <c r="C1" s="114"/>
      <c r="D1" s="7"/>
      <c r="E1" s="7" t="s">
        <v>528</v>
      </c>
      <c r="F1" s="7"/>
      <c r="G1" s="114"/>
      <c r="H1" s="114"/>
      <c r="I1" s="114"/>
      <c r="J1" s="114"/>
    </row>
    <row r="2" spans="1:10" ht="22.2">
      <c r="A2" s="7"/>
      <c r="B2" s="7"/>
      <c r="C2" s="114"/>
      <c r="D2" s="7"/>
      <c r="E2" s="7" t="s">
        <v>553</v>
      </c>
      <c r="F2" s="123"/>
      <c r="G2" s="114"/>
      <c r="H2" s="114"/>
      <c r="I2" s="114"/>
      <c r="J2" s="114"/>
    </row>
    <row r="3" spans="1:10" ht="16.8" thickBot="1">
      <c r="A3" s="6"/>
      <c r="B3" s="9"/>
      <c r="C3" s="100"/>
      <c r="D3" s="9"/>
      <c r="E3" s="9" t="s">
        <v>526</v>
      </c>
      <c r="F3" s="122"/>
      <c r="J3" s="2" t="s">
        <v>525</v>
      </c>
    </row>
    <row r="4" spans="1:10">
      <c r="A4" s="190" t="s">
        <v>524</v>
      </c>
      <c r="B4" s="216" t="s">
        <v>523</v>
      </c>
      <c r="C4" s="217"/>
      <c r="D4" s="218"/>
      <c r="E4" s="216" t="s">
        <v>522</v>
      </c>
      <c r="F4" s="217"/>
      <c r="G4" s="218"/>
      <c r="H4" s="219" t="s">
        <v>521</v>
      </c>
      <c r="I4" s="219"/>
      <c r="J4" s="214" t="s">
        <v>520</v>
      </c>
    </row>
    <row r="5" spans="1:10" ht="33" thickBot="1">
      <c r="A5" s="192"/>
      <c r="B5" s="121" t="s">
        <v>116</v>
      </c>
      <c r="C5" s="121" t="s">
        <v>114</v>
      </c>
      <c r="D5" s="11" t="s">
        <v>519</v>
      </c>
      <c r="E5" s="10" t="s">
        <v>116</v>
      </c>
      <c r="F5" s="121" t="s">
        <v>114</v>
      </c>
      <c r="G5" s="11" t="s">
        <v>519</v>
      </c>
      <c r="H5" s="120" t="s">
        <v>518</v>
      </c>
      <c r="I5" s="119" t="s">
        <v>517</v>
      </c>
      <c r="J5" s="215"/>
    </row>
    <row r="6" spans="1:10">
      <c r="A6" s="118" t="s">
        <v>552</v>
      </c>
      <c r="B6" s="112">
        <v>406000000</v>
      </c>
      <c r="C6" s="112">
        <v>102966000</v>
      </c>
      <c r="D6" s="112">
        <v>508966000</v>
      </c>
      <c r="E6" s="112">
        <v>375101645</v>
      </c>
      <c r="F6" s="112">
        <v>64946666</v>
      </c>
      <c r="G6" s="112">
        <v>440048311</v>
      </c>
      <c r="H6" s="112">
        <v>-68917689</v>
      </c>
      <c r="I6" s="112">
        <v>-13.54</v>
      </c>
      <c r="J6" s="111" t="s">
        <v>91</v>
      </c>
    </row>
    <row r="7" spans="1:10" ht="81">
      <c r="A7" s="107" t="s">
        <v>551</v>
      </c>
      <c r="B7" s="106">
        <v>406000000</v>
      </c>
      <c r="C7" s="106">
        <v>102966000</v>
      </c>
      <c r="D7" s="106">
        <v>508966000</v>
      </c>
      <c r="E7" s="106">
        <v>375101645</v>
      </c>
      <c r="F7" s="106">
        <v>64946666</v>
      </c>
      <c r="G7" s="106">
        <v>440048311</v>
      </c>
      <c r="H7" s="106">
        <v>-68917689</v>
      </c>
      <c r="I7" s="106">
        <v>-13.54</v>
      </c>
      <c r="J7" s="105" t="s">
        <v>550</v>
      </c>
    </row>
    <row r="8" spans="1:10">
      <c r="A8" s="107" t="s">
        <v>486</v>
      </c>
      <c r="B8" s="106">
        <v>216925000</v>
      </c>
      <c r="C8" s="106">
        <v>0</v>
      </c>
      <c r="D8" s="106">
        <v>216925000</v>
      </c>
      <c r="E8" s="106">
        <v>198980851</v>
      </c>
      <c r="F8" s="106">
        <v>4416</v>
      </c>
      <c r="G8" s="106">
        <v>198985267</v>
      </c>
      <c r="H8" s="106">
        <v>-17939733</v>
      </c>
      <c r="I8" s="106">
        <v>-8.27</v>
      </c>
      <c r="J8" s="105" t="s">
        <v>91</v>
      </c>
    </row>
    <row r="9" spans="1:10">
      <c r="A9" s="107" t="s">
        <v>503</v>
      </c>
      <c r="B9" s="106">
        <v>139897000</v>
      </c>
      <c r="C9" s="106">
        <v>0</v>
      </c>
      <c r="D9" s="106">
        <v>139897000</v>
      </c>
      <c r="E9" s="106">
        <v>127001989</v>
      </c>
      <c r="F9" s="106">
        <v>0</v>
      </c>
      <c r="G9" s="106">
        <v>127001989</v>
      </c>
      <c r="H9" s="106">
        <v>-12895011</v>
      </c>
      <c r="I9" s="106">
        <v>-9.2200000000000006</v>
      </c>
      <c r="J9" s="105" t="s">
        <v>91</v>
      </c>
    </row>
    <row r="10" spans="1:10">
      <c r="A10" s="107" t="s">
        <v>514</v>
      </c>
      <c r="B10" s="106">
        <v>6405000</v>
      </c>
      <c r="C10" s="106">
        <v>0</v>
      </c>
      <c r="D10" s="106">
        <v>6405000</v>
      </c>
      <c r="E10" s="106">
        <v>5962703</v>
      </c>
      <c r="F10" s="106">
        <v>0</v>
      </c>
      <c r="G10" s="106">
        <v>5962703</v>
      </c>
      <c r="H10" s="106">
        <v>-442297</v>
      </c>
      <c r="I10" s="106">
        <v>-6.91</v>
      </c>
      <c r="J10" s="105" t="s">
        <v>91</v>
      </c>
    </row>
    <row r="11" spans="1:10">
      <c r="A11" s="107" t="s">
        <v>513</v>
      </c>
      <c r="B11" s="106">
        <v>35246000</v>
      </c>
      <c r="C11" s="106">
        <v>0</v>
      </c>
      <c r="D11" s="106">
        <v>35246000</v>
      </c>
      <c r="E11" s="106">
        <v>32262063</v>
      </c>
      <c r="F11" s="106">
        <v>0</v>
      </c>
      <c r="G11" s="106">
        <v>32262063</v>
      </c>
      <c r="H11" s="106">
        <v>-2983937</v>
      </c>
      <c r="I11" s="106">
        <v>-8.4700000000000006</v>
      </c>
      <c r="J11" s="105" t="s">
        <v>91</v>
      </c>
    </row>
    <row r="12" spans="1:10" ht="32.4">
      <c r="A12" s="107" t="s">
        <v>512</v>
      </c>
      <c r="B12" s="106">
        <v>11076000</v>
      </c>
      <c r="C12" s="106">
        <v>0</v>
      </c>
      <c r="D12" s="106">
        <v>11076000</v>
      </c>
      <c r="E12" s="106">
        <v>15572756</v>
      </c>
      <c r="F12" s="106">
        <v>0</v>
      </c>
      <c r="G12" s="106">
        <v>15572756</v>
      </c>
      <c r="H12" s="106">
        <v>4496756</v>
      </c>
      <c r="I12" s="106">
        <v>40.6</v>
      </c>
      <c r="J12" s="105" t="s">
        <v>549</v>
      </c>
    </row>
    <row r="13" spans="1:10">
      <c r="A13" s="107" t="s">
        <v>484</v>
      </c>
      <c r="B13" s="106">
        <v>24301000</v>
      </c>
      <c r="C13" s="106">
        <v>0</v>
      </c>
      <c r="D13" s="106">
        <v>24301000</v>
      </c>
      <c r="E13" s="106">
        <v>18181340</v>
      </c>
      <c r="F13" s="106">
        <v>4416</v>
      </c>
      <c r="G13" s="106">
        <v>18185756</v>
      </c>
      <c r="H13" s="106">
        <v>-6115244</v>
      </c>
      <c r="I13" s="106">
        <v>-25.16</v>
      </c>
      <c r="J13" s="105" t="s">
        <v>91</v>
      </c>
    </row>
    <row r="14" spans="1:10">
      <c r="A14" s="107" t="s">
        <v>483</v>
      </c>
      <c r="B14" s="106">
        <v>0</v>
      </c>
      <c r="C14" s="106">
        <v>95162000</v>
      </c>
      <c r="D14" s="106">
        <v>95162000</v>
      </c>
      <c r="E14" s="106">
        <v>1327273</v>
      </c>
      <c r="F14" s="106">
        <v>55119197</v>
      </c>
      <c r="G14" s="106">
        <v>56446470</v>
      </c>
      <c r="H14" s="106">
        <v>-38715530</v>
      </c>
      <c r="I14" s="106">
        <v>-40.68</v>
      </c>
      <c r="J14" s="105" t="s">
        <v>91</v>
      </c>
    </row>
    <row r="15" spans="1:10">
      <c r="A15" s="107" t="s">
        <v>502</v>
      </c>
      <c r="B15" s="106">
        <v>0</v>
      </c>
      <c r="C15" s="106">
        <v>60000000</v>
      </c>
      <c r="D15" s="106">
        <v>60000000</v>
      </c>
      <c r="E15" s="106">
        <v>0</v>
      </c>
      <c r="F15" s="106">
        <v>24809464</v>
      </c>
      <c r="G15" s="106">
        <v>24809464</v>
      </c>
      <c r="H15" s="106">
        <v>-35190536</v>
      </c>
      <c r="I15" s="106">
        <v>-58.65</v>
      </c>
      <c r="J15" s="105" t="s">
        <v>91</v>
      </c>
    </row>
    <row r="16" spans="1:10">
      <c r="A16" s="107" t="s">
        <v>482</v>
      </c>
      <c r="B16" s="106">
        <v>0</v>
      </c>
      <c r="C16" s="106">
        <v>1100000</v>
      </c>
      <c r="D16" s="106">
        <v>1100000</v>
      </c>
      <c r="E16" s="106">
        <v>0</v>
      </c>
      <c r="F16" s="106">
        <v>731881</v>
      </c>
      <c r="G16" s="106">
        <v>731881</v>
      </c>
      <c r="H16" s="106">
        <v>-368119</v>
      </c>
      <c r="I16" s="106">
        <v>-33.47</v>
      </c>
      <c r="J16" s="105" t="s">
        <v>91</v>
      </c>
    </row>
    <row r="17" spans="1:10">
      <c r="A17" s="107" t="s">
        <v>481</v>
      </c>
      <c r="B17" s="106">
        <v>0</v>
      </c>
      <c r="C17" s="106">
        <v>650000</v>
      </c>
      <c r="D17" s="106">
        <v>650000</v>
      </c>
      <c r="E17" s="106">
        <v>0</v>
      </c>
      <c r="F17" s="106">
        <v>451103</v>
      </c>
      <c r="G17" s="106">
        <v>451103</v>
      </c>
      <c r="H17" s="106">
        <v>-198897</v>
      </c>
      <c r="I17" s="106">
        <v>-30.6</v>
      </c>
      <c r="J17" s="105" t="s">
        <v>91</v>
      </c>
    </row>
    <row r="18" spans="1:10">
      <c r="A18" s="107" t="s">
        <v>480</v>
      </c>
      <c r="B18" s="106">
        <v>0</v>
      </c>
      <c r="C18" s="106">
        <v>20000</v>
      </c>
      <c r="D18" s="106">
        <v>20000</v>
      </c>
      <c r="E18" s="106">
        <v>0</v>
      </c>
      <c r="F18" s="106">
        <v>180803</v>
      </c>
      <c r="G18" s="106">
        <v>180803</v>
      </c>
      <c r="H18" s="106">
        <v>160803</v>
      </c>
      <c r="I18" s="106">
        <v>804.02</v>
      </c>
      <c r="J18" s="105" t="s">
        <v>91</v>
      </c>
    </row>
    <row r="19" spans="1:10">
      <c r="A19" s="107" t="s">
        <v>478</v>
      </c>
      <c r="B19" s="106">
        <v>0</v>
      </c>
      <c r="C19" s="106">
        <v>14640000</v>
      </c>
      <c r="D19" s="106">
        <v>14640000</v>
      </c>
      <c r="E19" s="106">
        <v>0</v>
      </c>
      <c r="F19" s="106">
        <v>10584334</v>
      </c>
      <c r="G19" s="106">
        <v>10584334</v>
      </c>
      <c r="H19" s="106">
        <v>-4055666</v>
      </c>
      <c r="I19" s="106">
        <v>-27.7</v>
      </c>
      <c r="J19" s="105" t="s">
        <v>91</v>
      </c>
    </row>
    <row r="20" spans="1:10">
      <c r="A20" s="107" t="s">
        <v>477</v>
      </c>
      <c r="B20" s="106">
        <v>0</v>
      </c>
      <c r="C20" s="106">
        <v>550000</v>
      </c>
      <c r="D20" s="106">
        <v>550000</v>
      </c>
      <c r="E20" s="106">
        <v>0</v>
      </c>
      <c r="F20" s="106">
        <v>436569</v>
      </c>
      <c r="G20" s="106">
        <v>436569</v>
      </c>
      <c r="H20" s="106">
        <v>-113431</v>
      </c>
      <c r="I20" s="106">
        <v>-20.62</v>
      </c>
      <c r="J20" s="105" t="s">
        <v>91</v>
      </c>
    </row>
    <row r="21" spans="1:10">
      <c r="A21" s="107" t="s">
        <v>476</v>
      </c>
      <c r="B21" s="106">
        <v>0</v>
      </c>
      <c r="C21" s="106">
        <v>17252000</v>
      </c>
      <c r="D21" s="106">
        <v>17252000</v>
      </c>
      <c r="E21" s="106">
        <v>1327273</v>
      </c>
      <c r="F21" s="106">
        <v>17256861</v>
      </c>
      <c r="G21" s="106">
        <v>18584134</v>
      </c>
      <c r="H21" s="106">
        <v>1332134</v>
      </c>
      <c r="I21" s="106">
        <v>7.72</v>
      </c>
      <c r="J21" s="105" t="s">
        <v>91</v>
      </c>
    </row>
    <row r="22" spans="1:10">
      <c r="A22" s="107" t="s">
        <v>475</v>
      </c>
      <c r="B22" s="106">
        <v>0</v>
      </c>
      <c r="C22" s="106">
        <v>950000</v>
      </c>
      <c r="D22" s="106">
        <v>950000</v>
      </c>
      <c r="E22" s="106">
        <v>0</v>
      </c>
      <c r="F22" s="106">
        <v>668182</v>
      </c>
      <c r="G22" s="106">
        <v>668182</v>
      </c>
      <c r="H22" s="106">
        <v>-281818</v>
      </c>
      <c r="I22" s="106">
        <v>-29.67</v>
      </c>
      <c r="J22" s="105" t="s">
        <v>91</v>
      </c>
    </row>
    <row r="23" spans="1:10">
      <c r="A23" s="107" t="s">
        <v>474</v>
      </c>
      <c r="B23" s="106">
        <v>0</v>
      </c>
      <c r="C23" s="106">
        <v>5270000</v>
      </c>
      <c r="D23" s="106">
        <v>5270000</v>
      </c>
      <c r="E23" s="106">
        <v>0</v>
      </c>
      <c r="F23" s="106">
        <v>3069995</v>
      </c>
      <c r="G23" s="106">
        <v>3069995</v>
      </c>
      <c r="H23" s="106">
        <v>-2200005</v>
      </c>
      <c r="I23" s="106">
        <v>-41.75</v>
      </c>
      <c r="J23" s="105" t="s">
        <v>91</v>
      </c>
    </row>
    <row r="24" spans="1:10">
      <c r="A24" s="107" t="s">
        <v>499</v>
      </c>
      <c r="B24" s="106">
        <v>0</v>
      </c>
      <c r="C24" s="106">
        <v>1200000</v>
      </c>
      <c r="D24" s="106">
        <v>1200000</v>
      </c>
      <c r="E24" s="106">
        <v>0</v>
      </c>
      <c r="F24" s="106">
        <v>882581</v>
      </c>
      <c r="G24" s="106">
        <v>882581</v>
      </c>
      <c r="H24" s="106">
        <v>-317419</v>
      </c>
      <c r="I24" s="106">
        <v>-26.45</v>
      </c>
      <c r="J24" s="105" t="s">
        <v>91</v>
      </c>
    </row>
    <row r="25" spans="1:10">
      <c r="A25" s="107" t="s">
        <v>473</v>
      </c>
      <c r="B25" s="106">
        <v>0</v>
      </c>
      <c r="C25" s="106">
        <v>4070000</v>
      </c>
      <c r="D25" s="106">
        <v>4070000</v>
      </c>
      <c r="E25" s="106">
        <v>0</v>
      </c>
      <c r="F25" s="106">
        <v>2187414</v>
      </c>
      <c r="G25" s="106">
        <v>2187414</v>
      </c>
      <c r="H25" s="106">
        <v>-1882586</v>
      </c>
      <c r="I25" s="106">
        <v>-46.26</v>
      </c>
      <c r="J25" s="105" t="s">
        <v>91</v>
      </c>
    </row>
    <row r="26" spans="1:10">
      <c r="A26" s="107" t="s">
        <v>472</v>
      </c>
      <c r="B26" s="106">
        <v>0</v>
      </c>
      <c r="C26" s="106">
        <v>100000</v>
      </c>
      <c r="D26" s="106">
        <v>100000</v>
      </c>
      <c r="E26" s="106">
        <v>0</v>
      </c>
      <c r="F26" s="106">
        <v>282659</v>
      </c>
      <c r="G26" s="106">
        <v>282659</v>
      </c>
      <c r="H26" s="106">
        <v>182659</v>
      </c>
      <c r="I26" s="106">
        <v>182.66</v>
      </c>
      <c r="J26" s="105" t="s">
        <v>91</v>
      </c>
    </row>
    <row r="27" spans="1:10">
      <c r="A27" s="107" t="s">
        <v>498</v>
      </c>
      <c r="B27" s="106">
        <v>0</v>
      </c>
      <c r="C27" s="106">
        <v>100000</v>
      </c>
      <c r="D27" s="106">
        <v>100000</v>
      </c>
      <c r="E27" s="106">
        <v>0</v>
      </c>
      <c r="F27" s="106">
        <v>282659</v>
      </c>
      <c r="G27" s="106">
        <v>282659</v>
      </c>
      <c r="H27" s="106">
        <v>182659</v>
      </c>
      <c r="I27" s="106">
        <v>182.66</v>
      </c>
      <c r="J27" s="105" t="s">
        <v>91</v>
      </c>
    </row>
    <row r="28" spans="1:10">
      <c r="A28" s="107" t="s">
        <v>468</v>
      </c>
      <c r="B28" s="106">
        <v>189075000</v>
      </c>
      <c r="C28" s="106">
        <v>1544000</v>
      </c>
      <c r="D28" s="106">
        <v>190619000</v>
      </c>
      <c r="E28" s="106">
        <v>174793521</v>
      </c>
      <c r="F28" s="106">
        <v>5995349</v>
      </c>
      <c r="G28" s="106">
        <v>180788870</v>
      </c>
      <c r="H28" s="106">
        <v>-9830130</v>
      </c>
      <c r="I28" s="106">
        <v>-5.16</v>
      </c>
      <c r="J28" s="105" t="s">
        <v>91</v>
      </c>
    </row>
    <row r="29" spans="1:10">
      <c r="A29" s="107" t="s">
        <v>496</v>
      </c>
      <c r="B29" s="106">
        <v>5936000</v>
      </c>
      <c r="C29" s="106">
        <v>0</v>
      </c>
      <c r="D29" s="106">
        <v>5936000</v>
      </c>
      <c r="E29" s="106">
        <v>5046946</v>
      </c>
      <c r="F29" s="106">
        <v>0</v>
      </c>
      <c r="G29" s="106">
        <v>5046946</v>
      </c>
      <c r="H29" s="106">
        <v>-889054</v>
      </c>
      <c r="I29" s="106">
        <v>-14.98</v>
      </c>
      <c r="J29" s="105" t="s">
        <v>91</v>
      </c>
    </row>
    <row r="30" spans="1:10">
      <c r="A30" s="107" t="s">
        <v>467</v>
      </c>
      <c r="B30" s="106">
        <v>22148000</v>
      </c>
      <c r="C30" s="106">
        <v>0</v>
      </c>
      <c r="D30" s="106">
        <v>22148000</v>
      </c>
      <c r="E30" s="106">
        <v>21996602</v>
      </c>
      <c r="F30" s="106">
        <v>3776</v>
      </c>
      <c r="G30" s="106">
        <v>22000378</v>
      </c>
      <c r="H30" s="106">
        <v>-147622</v>
      </c>
      <c r="I30" s="106">
        <v>-0.67</v>
      </c>
      <c r="J30" s="105" t="s">
        <v>91</v>
      </c>
    </row>
    <row r="31" spans="1:10">
      <c r="A31" s="107" t="s">
        <v>466</v>
      </c>
      <c r="B31" s="106">
        <v>29049000</v>
      </c>
      <c r="C31" s="106">
        <v>0</v>
      </c>
      <c r="D31" s="106">
        <v>29049000</v>
      </c>
      <c r="E31" s="106">
        <v>26634087</v>
      </c>
      <c r="F31" s="106">
        <v>1755683</v>
      </c>
      <c r="G31" s="106">
        <v>28389770</v>
      </c>
      <c r="H31" s="106">
        <v>-659230</v>
      </c>
      <c r="I31" s="106">
        <v>-2.27</v>
      </c>
      <c r="J31" s="105" t="s">
        <v>91</v>
      </c>
    </row>
    <row r="32" spans="1:10">
      <c r="A32" s="107" t="s">
        <v>465</v>
      </c>
      <c r="B32" s="106">
        <v>2772000</v>
      </c>
      <c r="C32" s="106">
        <v>0</v>
      </c>
      <c r="D32" s="106">
        <v>2772000</v>
      </c>
      <c r="E32" s="106">
        <v>1759098</v>
      </c>
      <c r="F32" s="106">
        <v>33426</v>
      </c>
      <c r="G32" s="106">
        <v>1792524</v>
      </c>
      <c r="H32" s="106">
        <v>-979476</v>
      </c>
      <c r="I32" s="106">
        <v>-35.33</v>
      </c>
      <c r="J32" s="105" t="s">
        <v>91</v>
      </c>
    </row>
    <row r="33" spans="1:10">
      <c r="A33" s="107" t="s">
        <v>464</v>
      </c>
      <c r="B33" s="106">
        <v>21088000</v>
      </c>
      <c r="C33" s="106">
        <v>1544000</v>
      </c>
      <c r="D33" s="106">
        <v>22632000</v>
      </c>
      <c r="E33" s="106">
        <v>18334602</v>
      </c>
      <c r="F33" s="106">
        <v>402919</v>
      </c>
      <c r="G33" s="106">
        <v>18737521</v>
      </c>
      <c r="H33" s="106">
        <v>-3894479</v>
      </c>
      <c r="I33" s="106">
        <v>-17.21</v>
      </c>
      <c r="J33" s="105" t="s">
        <v>91</v>
      </c>
    </row>
    <row r="34" spans="1:10">
      <c r="A34" s="107" t="s">
        <v>507</v>
      </c>
      <c r="B34" s="106">
        <v>98910000</v>
      </c>
      <c r="C34" s="106">
        <v>0</v>
      </c>
      <c r="D34" s="106">
        <v>98910000</v>
      </c>
      <c r="E34" s="106">
        <v>93247959</v>
      </c>
      <c r="F34" s="106">
        <v>0</v>
      </c>
      <c r="G34" s="106">
        <v>93247959</v>
      </c>
      <c r="H34" s="106">
        <v>-5662041</v>
      </c>
      <c r="I34" s="106">
        <v>-5.72</v>
      </c>
      <c r="J34" s="105" t="s">
        <v>91</v>
      </c>
    </row>
    <row r="35" spans="1:10">
      <c r="A35" s="107" t="s">
        <v>463</v>
      </c>
      <c r="B35" s="106">
        <v>9172000</v>
      </c>
      <c r="C35" s="106">
        <v>0</v>
      </c>
      <c r="D35" s="106">
        <v>9172000</v>
      </c>
      <c r="E35" s="106">
        <v>7774227</v>
      </c>
      <c r="F35" s="106">
        <v>3799545</v>
      </c>
      <c r="G35" s="106">
        <v>11573772</v>
      </c>
      <c r="H35" s="106">
        <v>2401772</v>
      </c>
      <c r="I35" s="106">
        <v>26.19</v>
      </c>
      <c r="J35" s="105" t="s">
        <v>91</v>
      </c>
    </row>
    <row r="36" spans="1:10">
      <c r="A36" s="107" t="s">
        <v>495</v>
      </c>
      <c r="B36" s="106">
        <v>0</v>
      </c>
      <c r="C36" s="106">
        <v>720000</v>
      </c>
      <c r="D36" s="106">
        <v>720000</v>
      </c>
      <c r="E36" s="106">
        <v>0</v>
      </c>
      <c r="F36" s="106">
        <v>285232</v>
      </c>
      <c r="G36" s="106">
        <v>285232</v>
      </c>
      <c r="H36" s="106">
        <v>-434768</v>
      </c>
      <c r="I36" s="106">
        <v>-60.38</v>
      </c>
      <c r="J36" s="105" t="s">
        <v>91</v>
      </c>
    </row>
    <row r="37" spans="1:10">
      <c r="A37" s="107" t="s">
        <v>494</v>
      </c>
      <c r="B37" s="106">
        <v>0</v>
      </c>
      <c r="C37" s="106">
        <v>150000</v>
      </c>
      <c r="D37" s="106">
        <v>150000</v>
      </c>
      <c r="E37" s="106">
        <v>0</v>
      </c>
      <c r="F37" s="106">
        <v>135891</v>
      </c>
      <c r="G37" s="106">
        <v>135891</v>
      </c>
      <c r="H37" s="106">
        <v>-14109</v>
      </c>
      <c r="I37" s="106">
        <v>-9.41</v>
      </c>
      <c r="J37" s="105" t="s">
        <v>91</v>
      </c>
    </row>
    <row r="38" spans="1:10">
      <c r="A38" s="107" t="s">
        <v>493</v>
      </c>
      <c r="B38" s="106">
        <v>0</v>
      </c>
      <c r="C38" s="106">
        <v>570000</v>
      </c>
      <c r="D38" s="106">
        <v>570000</v>
      </c>
      <c r="E38" s="106">
        <v>0</v>
      </c>
      <c r="F38" s="106">
        <v>149341</v>
      </c>
      <c r="G38" s="106">
        <v>149341</v>
      </c>
      <c r="H38" s="106">
        <v>-420659</v>
      </c>
      <c r="I38" s="106">
        <v>-73.8</v>
      </c>
      <c r="J38" s="105" t="s">
        <v>91</v>
      </c>
    </row>
    <row r="39" spans="1:10" ht="32.4">
      <c r="A39" s="107" t="s">
        <v>462</v>
      </c>
      <c r="B39" s="106">
        <v>0</v>
      </c>
      <c r="C39" s="106">
        <v>170000</v>
      </c>
      <c r="D39" s="106">
        <v>170000</v>
      </c>
      <c r="E39" s="106">
        <v>0</v>
      </c>
      <c r="F39" s="106">
        <v>189818</v>
      </c>
      <c r="G39" s="106">
        <v>189818</v>
      </c>
      <c r="H39" s="106">
        <v>19818</v>
      </c>
      <c r="I39" s="106">
        <v>11.66</v>
      </c>
      <c r="J39" s="105" t="s">
        <v>91</v>
      </c>
    </row>
    <row r="40" spans="1:10" ht="16.8" thickBot="1">
      <c r="A40" s="117" t="s">
        <v>506</v>
      </c>
      <c r="B40" s="116">
        <v>0</v>
      </c>
      <c r="C40" s="116">
        <v>170000</v>
      </c>
      <c r="D40" s="116">
        <v>170000</v>
      </c>
      <c r="E40" s="116">
        <v>0</v>
      </c>
      <c r="F40" s="116">
        <v>189818</v>
      </c>
      <c r="G40" s="116">
        <v>189818</v>
      </c>
      <c r="H40" s="116">
        <v>19818</v>
      </c>
      <c r="I40" s="116">
        <v>11.66</v>
      </c>
      <c r="J40" s="115" t="s">
        <v>91</v>
      </c>
    </row>
    <row r="41" spans="1:10">
      <c r="A41" s="207" t="s">
        <v>460</v>
      </c>
      <c r="B41" s="207"/>
      <c r="C41" s="207"/>
      <c r="D41" s="207"/>
      <c r="E41" s="207"/>
      <c r="F41" s="207"/>
      <c r="G41" s="207"/>
      <c r="H41" s="207"/>
      <c r="I41" s="207"/>
      <c r="J41" s="207"/>
    </row>
    <row r="42" spans="1:10" ht="22.2">
      <c r="A42" s="7"/>
      <c r="B42" s="7"/>
      <c r="C42" s="114"/>
      <c r="D42" s="7"/>
      <c r="E42" s="7" t="s">
        <v>528</v>
      </c>
      <c r="F42" s="7"/>
      <c r="G42" s="114"/>
      <c r="H42" s="114"/>
      <c r="I42" s="114"/>
      <c r="J42" s="114"/>
    </row>
    <row r="43" spans="1:10" ht="22.2">
      <c r="A43" s="7"/>
      <c r="B43" s="7"/>
      <c r="C43" s="114"/>
      <c r="D43" s="7"/>
      <c r="E43" s="7" t="s">
        <v>548</v>
      </c>
      <c r="F43" s="123"/>
      <c r="G43" s="114"/>
      <c r="H43" s="114"/>
      <c r="I43" s="114"/>
      <c r="J43" s="114"/>
    </row>
    <row r="44" spans="1:10" ht="16.8" thickBot="1">
      <c r="A44" s="6"/>
      <c r="B44" s="9"/>
      <c r="C44" s="100"/>
      <c r="D44" s="9"/>
      <c r="E44" s="9" t="s">
        <v>526</v>
      </c>
      <c r="F44" s="122"/>
      <c r="J44" s="2" t="s">
        <v>525</v>
      </c>
    </row>
    <row r="45" spans="1:10">
      <c r="A45" s="190" t="s">
        <v>524</v>
      </c>
      <c r="B45" s="216" t="s">
        <v>523</v>
      </c>
      <c r="C45" s="217"/>
      <c r="D45" s="218"/>
      <c r="E45" s="216" t="s">
        <v>522</v>
      </c>
      <c r="F45" s="217"/>
      <c r="G45" s="218"/>
      <c r="H45" s="219" t="s">
        <v>521</v>
      </c>
      <c r="I45" s="219"/>
      <c r="J45" s="214" t="s">
        <v>520</v>
      </c>
    </row>
    <row r="46" spans="1:10" ht="33" thickBot="1">
      <c r="A46" s="192"/>
      <c r="B46" s="121" t="s">
        <v>116</v>
      </c>
      <c r="C46" s="121" t="s">
        <v>114</v>
      </c>
      <c r="D46" s="11" t="s">
        <v>519</v>
      </c>
      <c r="E46" s="10" t="s">
        <v>116</v>
      </c>
      <c r="F46" s="121" t="s">
        <v>114</v>
      </c>
      <c r="G46" s="11" t="s">
        <v>519</v>
      </c>
      <c r="H46" s="120" t="s">
        <v>518</v>
      </c>
      <c r="I46" s="119" t="s">
        <v>517</v>
      </c>
      <c r="J46" s="215"/>
    </row>
    <row r="47" spans="1:10">
      <c r="A47" s="118" t="s">
        <v>547</v>
      </c>
      <c r="B47" s="112">
        <v>110000</v>
      </c>
      <c r="C47" s="112">
        <v>9340000</v>
      </c>
      <c r="D47" s="112">
        <v>9450000</v>
      </c>
      <c r="E47" s="112">
        <v>92568</v>
      </c>
      <c r="F47" s="112">
        <v>8612838</v>
      </c>
      <c r="G47" s="112">
        <v>8705406</v>
      </c>
      <c r="H47" s="112">
        <v>-744594</v>
      </c>
      <c r="I47" s="112">
        <v>-7.88</v>
      </c>
      <c r="J47" s="111" t="s">
        <v>91</v>
      </c>
    </row>
    <row r="48" spans="1:10">
      <c r="A48" s="107" t="s">
        <v>546</v>
      </c>
      <c r="B48" s="106">
        <v>110000</v>
      </c>
      <c r="C48" s="106">
        <v>9340000</v>
      </c>
      <c r="D48" s="106">
        <v>9450000</v>
      </c>
      <c r="E48" s="106">
        <v>92568</v>
      </c>
      <c r="F48" s="106">
        <v>8612838</v>
      </c>
      <c r="G48" s="106">
        <v>8705406</v>
      </c>
      <c r="H48" s="106">
        <v>-744594</v>
      </c>
      <c r="I48" s="106">
        <v>-7.88</v>
      </c>
      <c r="J48" s="105" t="s">
        <v>91</v>
      </c>
    </row>
    <row r="49" spans="1:10">
      <c r="A49" s="107" t="s">
        <v>486</v>
      </c>
      <c r="B49" s="106">
        <v>0</v>
      </c>
      <c r="C49" s="106">
        <v>60000</v>
      </c>
      <c r="D49" s="106">
        <v>60000</v>
      </c>
      <c r="E49" s="106">
        <v>0</v>
      </c>
      <c r="F49" s="106">
        <v>0</v>
      </c>
      <c r="G49" s="106">
        <v>0</v>
      </c>
      <c r="H49" s="106">
        <v>-60000</v>
      </c>
      <c r="I49" s="106">
        <v>-100</v>
      </c>
      <c r="J49" s="105" t="s">
        <v>91</v>
      </c>
    </row>
    <row r="50" spans="1:10">
      <c r="A50" s="107" t="s">
        <v>514</v>
      </c>
      <c r="B50" s="106">
        <v>0</v>
      </c>
      <c r="C50" s="106">
        <v>60000</v>
      </c>
      <c r="D50" s="106">
        <v>60000</v>
      </c>
      <c r="E50" s="106">
        <v>0</v>
      </c>
      <c r="F50" s="106">
        <v>0</v>
      </c>
      <c r="G50" s="106">
        <v>0</v>
      </c>
      <c r="H50" s="106">
        <v>-60000</v>
      </c>
      <c r="I50" s="106">
        <v>-100</v>
      </c>
      <c r="J50" s="105" t="s">
        <v>91</v>
      </c>
    </row>
    <row r="51" spans="1:10">
      <c r="A51" s="107" t="s">
        <v>483</v>
      </c>
      <c r="B51" s="106">
        <v>0</v>
      </c>
      <c r="C51" s="106">
        <v>7780000</v>
      </c>
      <c r="D51" s="106">
        <v>7780000</v>
      </c>
      <c r="E51" s="106">
        <v>0</v>
      </c>
      <c r="F51" s="106">
        <v>6877459</v>
      </c>
      <c r="G51" s="106">
        <v>6877459</v>
      </c>
      <c r="H51" s="106">
        <v>-902541</v>
      </c>
      <c r="I51" s="106">
        <v>-11.6</v>
      </c>
      <c r="J51" s="105" t="s">
        <v>91</v>
      </c>
    </row>
    <row r="52" spans="1:10">
      <c r="A52" s="107" t="s">
        <v>482</v>
      </c>
      <c r="B52" s="106">
        <v>0</v>
      </c>
      <c r="C52" s="106">
        <v>250000</v>
      </c>
      <c r="D52" s="106">
        <v>250000</v>
      </c>
      <c r="E52" s="106">
        <v>0</v>
      </c>
      <c r="F52" s="106">
        <v>273902</v>
      </c>
      <c r="G52" s="106">
        <v>273902</v>
      </c>
      <c r="H52" s="106">
        <v>23902</v>
      </c>
      <c r="I52" s="106">
        <v>9.56</v>
      </c>
      <c r="J52" s="105" t="s">
        <v>91</v>
      </c>
    </row>
    <row r="53" spans="1:10">
      <c r="A53" s="107" t="s">
        <v>481</v>
      </c>
      <c r="B53" s="106">
        <v>0</v>
      </c>
      <c r="C53" s="106">
        <v>40000</v>
      </c>
      <c r="D53" s="106">
        <v>40000</v>
      </c>
      <c r="E53" s="106">
        <v>0</v>
      </c>
      <c r="F53" s="106">
        <v>56593</v>
      </c>
      <c r="G53" s="106">
        <v>56593</v>
      </c>
      <c r="H53" s="106">
        <v>16593</v>
      </c>
      <c r="I53" s="106">
        <v>41.48</v>
      </c>
      <c r="J53" s="105" t="s">
        <v>91</v>
      </c>
    </row>
    <row r="54" spans="1:10" ht="48.6">
      <c r="A54" s="107" t="s">
        <v>480</v>
      </c>
      <c r="B54" s="106">
        <v>0</v>
      </c>
      <c r="C54" s="106">
        <v>250000</v>
      </c>
      <c r="D54" s="106">
        <v>250000</v>
      </c>
      <c r="E54" s="106">
        <v>0</v>
      </c>
      <c r="F54" s="106">
        <v>402771</v>
      </c>
      <c r="G54" s="106">
        <v>402771</v>
      </c>
      <c r="H54" s="106">
        <v>152771</v>
      </c>
      <c r="I54" s="106">
        <v>61.11</v>
      </c>
      <c r="J54" s="105" t="s">
        <v>545</v>
      </c>
    </row>
    <row r="55" spans="1:10">
      <c r="A55" s="107" t="s">
        <v>478</v>
      </c>
      <c r="B55" s="106">
        <v>0</v>
      </c>
      <c r="C55" s="106">
        <v>100000</v>
      </c>
      <c r="D55" s="106">
        <v>100000</v>
      </c>
      <c r="E55" s="106">
        <v>0</v>
      </c>
      <c r="F55" s="106">
        <v>135820</v>
      </c>
      <c r="G55" s="106">
        <v>135820</v>
      </c>
      <c r="H55" s="106">
        <v>35820</v>
      </c>
      <c r="I55" s="106">
        <v>35.82</v>
      </c>
      <c r="J55" s="105" t="s">
        <v>91</v>
      </c>
    </row>
    <row r="56" spans="1:10">
      <c r="A56" s="107" t="s">
        <v>477</v>
      </c>
      <c r="B56" s="106">
        <v>0</v>
      </c>
      <c r="C56" s="106">
        <v>0</v>
      </c>
      <c r="D56" s="106">
        <v>0</v>
      </c>
      <c r="E56" s="106">
        <v>0</v>
      </c>
      <c r="F56" s="106">
        <v>1634</v>
      </c>
      <c r="G56" s="106">
        <v>1634</v>
      </c>
      <c r="H56" s="106">
        <v>1634</v>
      </c>
      <c r="I56" s="106"/>
      <c r="J56" s="105" t="s">
        <v>91</v>
      </c>
    </row>
    <row r="57" spans="1:10">
      <c r="A57" s="107" t="s">
        <v>476</v>
      </c>
      <c r="B57" s="106">
        <v>0</v>
      </c>
      <c r="C57" s="106">
        <v>310000</v>
      </c>
      <c r="D57" s="106">
        <v>310000</v>
      </c>
      <c r="E57" s="106">
        <v>0</v>
      </c>
      <c r="F57" s="106">
        <v>74651</v>
      </c>
      <c r="G57" s="106">
        <v>74651</v>
      </c>
      <c r="H57" s="106">
        <v>-235349</v>
      </c>
      <c r="I57" s="106">
        <v>-75.92</v>
      </c>
      <c r="J57" s="105" t="s">
        <v>91</v>
      </c>
    </row>
    <row r="58" spans="1:10">
      <c r="A58" s="107" t="s">
        <v>475</v>
      </c>
      <c r="B58" s="106">
        <v>0</v>
      </c>
      <c r="C58" s="106">
        <v>6830000</v>
      </c>
      <c r="D58" s="106">
        <v>6830000</v>
      </c>
      <c r="E58" s="106">
        <v>0</v>
      </c>
      <c r="F58" s="106">
        <v>5932088</v>
      </c>
      <c r="G58" s="106">
        <v>5932088</v>
      </c>
      <c r="H58" s="106">
        <v>-897912</v>
      </c>
      <c r="I58" s="106">
        <v>-13.15</v>
      </c>
      <c r="J58" s="105" t="s">
        <v>91</v>
      </c>
    </row>
    <row r="59" spans="1:10">
      <c r="A59" s="107" t="s">
        <v>474</v>
      </c>
      <c r="B59" s="106">
        <v>0</v>
      </c>
      <c r="C59" s="106">
        <v>1210000</v>
      </c>
      <c r="D59" s="106">
        <v>1210000</v>
      </c>
      <c r="E59" s="106">
        <v>0</v>
      </c>
      <c r="F59" s="106">
        <v>1181405</v>
      </c>
      <c r="G59" s="106">
        <v>1181405</v>
      </c>
      <c r="H59" s="106">
        <v>-28595</v>
      </c>
      <c r="I59" s="106">
        <v>-2.36</v>
      </c>
      <c r="J59" s="105" t="s">
        <v>91</v>
      </c>
    </row>
    <row r="60" spans="1:10">
      <c r="A60" s="107" t="s">
        <v>473</v>
      </c>
      <c r="B60" s="106">
        <v>0</v>
      </c>
      <c r="C60" s="106">
        <v>1210000</v>
      </c>
      <c r="D60" s="106">
        <v>1210000</v>
      </c>
      <c r="E60" s="106">
        <v>0</v>
      </c>
      <c r="F60" s="106">
        <v>1181405</v>
      </c>
      <c r="G60" s="106">
        <v>1181405</v>
      </c>
      <c r="H60" s="106">
        <v>-28595</v>
      </c>
      <c r="I60" s="106">
        <v>-2.36</v>
      </c>
      <c r="J60" s="105" t="s">
        <v>91</v>
      </c>
    </row>
    <row r="61" spans="1:10">
      <c r="A61" s="107" t="s">
        <v>472</v>
      </c>
      <c r="B61" s="106">
        <v>0</v>
      </c>
      <c r="C61" s="106">
        <v>290000</v>
      </c>
      <c r="D61" s="106">
        <v>290000</v>
      </c>
      <c r="E61" s="106">
        <v>0</v>
      </c>
      <c r="F61" s="106">
        <v>169195</v>
      </c>
      <c r="G61" s="106">
        <v>169195</v>
      </c>
      <c r="H61" s="106">
        <v>-120805</v>
      </c>
      <c r="I61" s="106">
        <v>-41.66</v>
      </c>
      <c r="J61" s="105" t="s">
        <v>91</v>
      </c>
    </row>
    <row r="62" spans="1:10">
      <c r="A62" s="107" t="s">
        <v>470</v>
      </c>
      <c r="B62" s="106">
        <v>0</v>
      </c>
      <c r="C62" s="106">
        <v>150000</v>
      </c>
      <c r="D62" s="106">
        <v>150000</v>
      </c>
      <c r="E62" s="106">
        <v>0</v>
      </c>
      <c r="F62" s="106">
        <v>34900</v>
      </c>
      <c r="G62" s="106">
        <v>34900</v>
      </c>
      <c r="H62" s="106">
        <v>-115100</v>
      </c>
      <c r="I62" s="106">
        <v>-76.73</v>
      </c>
      <c r="J62" s="105" t="s">
        <v>91</v>
      </c>
    </row>
    <row r="63" spans="1:10">
      <c r="A63" s="107" t="s">
        <v>498</v>
      </c>
      <c r="B63" s="106">
        <v>0</v>
      </c>
      <c r="C63" s="106">
        <v>90000</v>
      </c>
      <c r="D63" s="106">
        <v>90000</v>
      </c>
      <c r="E63" s="106">
        <v>0</v>
      </c>
      <c r="F63" s="106">
        <v>99600</v>
      </c>
      <c r="G63" s="106">
        <v>99600</v>
      </c>
      <c r="H63" s="106">
        <v>9600</v>
      </c>
      <c r="I63" s="106">
        <v>10.67</v>
      </c>
      <c r="J63" s="105" t="s">
        <v>91</v>
      </c>
    </row>
    <row r="64" spans="1:10">
      <c r="A64" s="107" t="s">
        <v>469</v>
      </c>
      <c r="B64" s="106">
        <v>0</v>
      </c>
      <c r="C64" s="106">
        <v>50000</v>
      </c>
      <c r="D64" s="106">
        <v>50000</v>
      </c>
      <c r="E64" s="106">
        <v>0</v>
      </c>
      <c r="F64" s="106">
        <v>24000</v>
      </c>
      <c r="G64" s="106">
        <v>24000</v>
      </c>
      <c r="H64" s="106">
        <v>-26000</v>
      </c>
      <c r="I64" s="106">
        <v>-52</v>
      </c>
      <c r="J64" s="105" t="s">
        <v>91</v>
      </c>
    </row>
    <row r="65" spans="1:10">
      <c r="A65" s="107" t="s">
        <v>497</v>
      </c>
      <c r="B65" s="106">
        <v>0</v>
      </c>
      <c r="C65" s="106">
        <v>0</v>
      </c>
      <c r="D65" s="106">
        <v>0</v>
      </c>
      <c r="E65" s="106">
        <v>0</v>
      </c>
      <c r="F65" s="106">
        <v>10695</v>
      </c>
      <c r="G65" s="106">
        <v>10695</v>
      </c>
      <c r="H65" s="106">
        <v>10695</v>
      </c>
      <c r="I65" s="106"/>
      <c r="J65" s="105" t="s">
        <v>91</v>
      </c>
    </row>
    <row r="66" spans="1:10">
      <c r="A66" s="107" t="s">
        <v>468</v>
      </c>
      <c r="B66" s="106">
        <v>110000</v>
      </c>
      <c r="C66" s="106">
        <v>0</v>
      </c>
      <c r="D66" s="106">
        <v>110000</v>
      </c>
      <c r="E66" s="106">
        <v>92568</v>
      </c>
      <c r="F66" s="106">
        <v>0</v>
      </c>
      <c r="G66" s="106">
        <v>92568</v>
      </c>
      <c r="H66" s="106">
        <v>-17432</v>
      </c>
      <c r="I66" s="106">
        <v>-15.85</v>
      </c>
      <c r="J66" s="105" t="s">
        <v>91</v>
      </c>
    </row>
    <row r="67" spans="1:10">
      <c r="A67" s="107" t="s">
        <v>466</v>
      </c>
      <c r="B67" s="106">
        <v>91000</v>
      </c>
      <c r="C67" s="106">
        <v>0</v>
      </c>
      <c r="D67" s="106">
        <v>91000</v>
      </c>
      <c r="E67" s="106">
        <v>80988</v>
      </c>
      <c r="F67" s="106">
        <v>0</v>
      </c>
      <c r="G67" s="106">
        <v>80988</v>
      </c>
      <c r="H67" s="106">
        <v>-10012</v>
      </c>
      <c r="I67" s="106">
        <v>-11</v>
      </c>
      <c r="J67" s="105" t="s">
        <v>91</v>
      </c>
    </row>
    <row r="68" spans="1:10">
      <c r="A68" s="107" t="s">
        <v>465</v>
      </c>
      <c r="B68" s="106">
        <v>5000</v>
      </c>
      <c r="C68" s="106">
        <v>0</v>
      </c>
      <c r="D68" s="106">
        <v>5000</v>
      </c>
      <c r="E68" s="106">
        <v>4296</v>
      </c>
      <c r="F68" s="106">
        <v>0</v>
      </c>
      <c r="G68" s="106">
        <v>4296</v>
      </c>
      <c r="H68" s="106">
        <v>-704</v>
      </c>
      <c r="I68" s="106">
        <v>-14.08</v>
      </c>
      <c r="J68" s="105" t="s">
        <v>91</v>
      </c>
    </row>
    <row r="69" spans="1:10">
      <c r="A69" s="107" t="s">
        <v>464</v>
      </c>
      <c r="B69" s="106">
        <v>8000</v>
      </c>
      <c r="C69" s="106">
        <v>0</v>
      </c>
      <c r="D69" s="106">
        <v>8000</v>
      </c>
      <c r="E69" s="106">
        <v>7284</v>
      </c>
      <c r="F69" s="106">
        <v>0</v>
      </c>
      <c r="G69" s="106">
        <v>7284</v>
      </c>
      <c r="H69" s="106">
        <v>-716</v>
      </c>
      <c r="I69" s="106">
        <v>-8.9499999999999993</v>
      </c>
      <c r="J69" s="105" t="s">
        <v>91</v>
      </c>
    </row>
    <row r="70" spans="1:10">
      <c r="A70" s="107" t="s">
        <v>463</v>
      </c>
      <c r="B70" s="106">
        <v>6000</v>
      </c>
      <c r="C70" s="106">
        <v>0</v>
      </c>
      <c r="D70" s="106">
        <v>6000</v>
      </c>
      <c r="E70" s="106">
        <v>0</v>
      </c>
      <c r="F70" s="106">
        <v>0</v>
      </c>
      <c r="G70" s="106">
        <v>0</v>
      </c>
      <c r="H70" s="106">
        <v>-6000</v>
      </c>
      <c r="I70" s="106">
        <v>-100</v>
      </c>
      <c r="J70" s="105" t="s">
        <v>91</v>
      </c>
    </row>
    <row r="71" spans="1:10" ht="32.4">
      <c r="A71" s="107" t="s">
        <v>462</v>
      </c>
      <c r="B71" s="106">
        <v>0</v>
      </c>
      <c r="C71" s="106">
        <v>0</v>
      </c>
      <c r="D71" s="106">
        <v>0</v>
      </c>
      <c r="E71" s="106">
        <v>0</v>
      </c>
      <c r="F71" s="106">
        <v>384779</v>
      </c>
      <c r="G71" s="106">
        <v>384779</v>
      </c>
      <c r="H71" s="106">
        <v>384779</v>
      </c>
      <c r="I71" s="106"/>
      <c r="J71" s="105" t="s">
        <v>91</v>
      </c>
    </row>
    <row r="72" spans="1:10" ht="16.8" thickBot="1">
      <c r="A72" s="117" t="s">
        <v>461</v>
      </c>
      <c r="B72" s="116">
        <v>0</v>
      </c>
      <c r="C72" s="116">
        <v>0</v>
      </c>
      <c r="D72" s="116">
        <v>0</v>
      </c>
      <c r="E72" s="116">
        <v>0</v>
      </c>
      <c r="F72" s="116">
        <v>384779</v>
      </c>
      <c r="G72" s="116">
        <v>384779</v>
      </c>
      <c r="H72" s="116">
        <v>384779</v>
      </c>
      <c r="I72" s="116"/>
      <c r="J72" s="115" t="s">
        <v>91</v>
      </c>
    </row>
    <row r="73" spans="1:10">
      <c r="A73" s="207" t="s">
        <v>460</v>
      </c>
      <c r="B73" s="207"/>
      <c r="C73" s="207"/>
      <c r="D73" s="207"/>
      <c r="E73" s="207"/>
      <c r="F73" s="207"/>
      <c r="G73" s="207"/>
      <c r="H73" s="207"/>
      <c r="I73" s="207"/>
      <c r="J73" s="207"/>
    </row>
    <row r="74" spans="1:10" ht="22.2">
      <c r="A74" s="7"/>
      <c r="B74" s="7"/>
      <c r="C74" s="114"/>
      <c r="D74" s="7"/>
      <c r="E74" s="7" t="s">
        <v>528</v>
      </c>
      <c r="F74" s="7"/>
      <c r="G74" s="114"/>
      <c r="H74" s="114"/>
      <c r="I74" s="114"/>
      <c r="J74" s="114"/>
    </row>
    <row r="75" spans="1:10" ht="22.2">
      <c r="A75" s="7"/>
      <c r="B75" s="7"/>
      <c r="C75" s="114"/>
      <c r="D75" s="7"/>
      <c r="E75" s="7" t="s">
        <v>544</v>
      </c>
      <c r="F75" s="123"/>
      <c r="G75" s="114"/>
      <c r="H75" s="114"/>
      <c r="I75" s="114"/>
      <c r="J75" s="114"/>
    </row>
    <row r="76" spans="1:10" ht="16.8" thickBot="1">
      <c r="A76" s="6"/>
      <c r="B76" s="9"/>
      <c r="C76" s="100"/>
      <c r="D76" s="9"/>
      <c r="E76" s="9" t="s">
        <v>526</v>
      </c>
      <c r="F76" s="122"/>
      <c r="J76" s="2" t="s">
        <v>525</v>
      </c>
    </row>
    <row r="77" spans="1:10">
      <c r="A77" s="190" t="s">
        <v>524</v>
      </c>
      <c r="B77" s="216" t="s">
        <v>523</v>
      </c>
      <c r="C77" s="217"/>
      <c r="D77" s="218"/>
      <c r="E77" s="216" t="s">
        <v>522</v>
      </c>
      <c r="F77" s="217"/>
      <c r="G77" s="218"/>
      <c r="H77" s="219" t="s">
        <v>521</v>
      </c>
      <c r="I77" s="219"/>
      <c r="J77" s="214" t="s">
        <v>520</v>
      </c>
    </row>
    <row r="78" spans="1:10" ht="33" thickBot="1">
      <c r="A78" s="192"/>
      <c r="B78" s="121" t="s">
        <v>116</v>
      </c>
      <c r="C78" s="121" t="s">
        <v>114</v>
      </c>
      <c r="D78" s="11" t="s">
        <v>519</v>
      </c>
      <c r="E78" s="10" t="s">
        <v>116</v>
      </c>
      <c r="F78" s="121" t="s">
        <v>114</v>
      </c>
      <c r="G78" s="11" t="s">
        <v>519</v>
      </c>
      <c r="H78" s="120" t="s">
        <v>518</v>
      </c>
      <c r="I78" s="119" t="s">
        <v>517</v>
      </c>
      <c r="J78" s="215"/>
    </row>
    <row r="79" spans="1:10">
      <c r="A79" s="118" t="s">
        <v>543</v>
      </c>
      <c r="B79" s="112">
        <v>0</v>
      </c>
      <c r="C79" s="112">
        <v>0</v>
      </c>
      <c r="D79" s="112">
        <v>0</v>
      </c>
      <c r="E79" s="112">
        <v>0</v>
      </c>
      <c r="F79" s="112">
        <v>55251</v>
      </c>
      <c r="G79" s="112">
        <v>55251</v>
      </c>
      <c r="H79" s="112">
        <v>55251</v>
      </c>
      <c r="I79" s="112"/>
      <c r="J79" s="111" t="s">
        <v>91</v>
      </c>
    </row>
    <row r="80" spans="1:10" ht="32.4">
      <c r="A80" s="107" t="s">
        <v>542</v>
      </c>
      <c r="B80" s="106">
        <v>0</v>
      </c>
      <c r="C80" s="106">
        <v>0</v>
      </c>
      <c r="D80" s="106">
        <v>0</v>
      </c>
      <c r="E80" s="106">
        <v>0</v>
      </c>
      <c r="F80" s="106">
        <v>55251</v>
      </c>
      <c r="G80" s="106">
        <v>55251</v>
      </c>
      <c r="H80" s="106">
        <v>55251</v>
      </c>
      <c r="I80" s="106"/>
      <c r="J80" s="105" t="s">
        <v>541</v>
      </c>
    </row>
    <row r="81" spans="1:10">
      <c r="A81" s="107" t="s">
        <v>530</v>
      </c>
      <c r="B81" s="106">
        <v>0</v>
      </c>
      <c r="C81" s="106">
        <v>0</v>
      </c>
      <c r="D81" s="106">
        <v>0</v>
      </c>
      <c r="E81" s="106">
        <v>0</v>
      </c>
      <c r="F81" s="106">
        <v>55251</v>
      </c>
      <c r="G81" s="106">
        <v>55251</v>
      </c>
      <c r="H81" s="106">
        <v>55251</v>
      </c>
      <c r="I81" s="106"/>
      <c r="J81" s="105" t="s">
        <v>91</v>
      </c>
    </row>
    <row r="82" spans="1:10" ht="33" thickBot="1">
      <c r="A82" s="117" t="s">
        <v>529</v>
      </c>
      <c r="B82" s="116">
        <v>0</v>
      </c>
      <c r="C82" s="116">
        <v>0</v>
      </c>
      <c r="D82" s="116">
        <v>0</v>
      </c>
      <c r="E82" s="116">
        <v>0</v>
      </c>
      <c r="F82" s="116">
        <v>55251</v>
      </c>
      <c r="G82" s="116">
        <v>55251</v>
      </c>
      <c r="H82" s="116">
        <v>55251</v>
      </c>
      <c r="I82" s="116"/>
      <c r="J82" s="115" t="s">
        <v>541</v>
      </c>
    </row>
    <row r="83" spans="1:10">
      <c r="A83" s="207" t="s">
        <v>460</v>
      </c>
      <c r="B83" s="207"/>
      <c r="C83" s="207"/>
      <c r="D83" s="207"/>
      <c r="E83" s="207"/>
      <c r="F83" s="207"/>
      <c r="G83" s="207"/>
      <c r="H83" s="207"/>
      <c r="I83" s="207"/>
      <c r="J83" s="207"/>
    </row>
    <row r="84" spans="1:10" ht="22.2">
      <c r="A84" s="7"/>
      <c r="B84" s="7"/>
      <c r="C84" s="114"/>
      <c r="D84" s="7"/>
      <c r="E84" s="7" t="s">
        <v>528</v>
      </c>
      <c r="F84" s="7"/>
      <c r="G84" s="114"/>
      <c r="H84" s="114"/>
      <c r="I84" s="114"/>
      <c r="J84" s="114"/>
    </row>
    <row r="85" spans="1:10" ht="22.2">
      <c r="A85" s="7"/>
      <c r="B85" s="7"/>
      <c r="C85" s="114"/>
      <c r="D85" s="7"/>
      <c r="E85" s="7" t="s">
        <v>540</v>
      </c>
      <c r="F85" s="123"/>
      <c r="G85" s="114"/>
      <c r="H85" s="114"/>
      <c r="I85" s="114"/>
      <c r="J85" s="114"/>
    </row>
    <row r="86" spans="1:10" ht="16.8" thickBot="1">
      <c r="A86" s="6"/>
      <c r="B86" s="9"/>
      <c r="C86" s="100"/>
      <c r="D86" s="9"/>
      <c r="E86" s="9" t="s">
        <v>526</v>
      </c>
      <c r="F86" s="122"/>
      <c r="J86" s="2" t="s">
        <v>525</v>
      </c>
    </row>
    <row r="87" spans="1:10">
      <c r="A87" s="190" t="s">
        <v>524</v>
      </c>
      <c r="B87" s="216" t="s">
        <v>523</v>
      </c>
      <c r="C87" s="217"/>
      <c r="D87" s="218"/>
      <c r="E87" s="216" t="s">
        <v>522</v>
      </c>
      <c r="F87" s="217"/>
      <c r="G87" s="218"/>
      <c r="H87" s="219" t="s">
        <v>521</v>
      </c>
      <c r="I87" s="219"/>
      <c r="J87" s="214" t="s">
        <v>520</v>
      </c>
    </row>
    <row r="88" spans="1:10" ht="33" thickBot="1">
      <c r="A88" s="192"/>
      <c r="B88" s="121" t="s">
        <v>116</v>
      </c>
      <c r="C88" s="121" t="s">
        <v>114</v>
      </c>
      <c r="D88" s="11" t="s">
        <v>519</v>
      </c>
      <c r="E88" s="10" t="s">
        <v>116</v>
      </c>
      <c r="F88" s="121" t="s">
        <v>114</v>
      </c>
      <c r="G88" s="11" t="s">
        <v>519</v>
      </c>
      <c r="H88" s="120" t="s">
        <v>518</v>
      </c>
      <c r="I88" s="119" t="s">
        <v>517</v>
      </c>
      <c r="J88" s="215"/>
    </row>
    <row r="89" spans="1:10">
      <c r="A89" s="118" t="s">
        <v>539</v>
      </c>
      <c r="B89" s="112">
        <v>2462000</v>
      </c>
      <c r="C89" s="112">
        <v>102738000</v>
      </c>
      <c r="D89" s="112">
        <v>105200000</v>
      </c>
      <c r="E89" s="112">
        <v>2471403</v>
      </c>
      <c r="F89" s="112">
        <v>113456962</v>
      </c>
      <c r="G89" s="112">
        <v>115928365</v>
      </c>
      <c r="H89" s="112">
        <v>10728365</v>
      </c>
      <c r="I89" s="112">
        <v>10.199999999999999</v>
      </c>
      <c r="J89" s="111" t="s">
        <v>91</v>
      </c>
    </row>
    <row r="90" spans="1:10" ht="32.4">
      <c r="A90" s="107" t="s">
        <v>538</v>
      </c>
      <c r="B90" s="106">
        <v>0</v>
      </c>
      <c r="C90" s="106">
        <v>0</v>
      </c>
      <c r="D90" s="106">
        <v>0</v>
      </c>
      <c r="E90" s="106">
        <v>24408</v>
      </c>
      <c r="F90" s="106">
        <v>0</v>
      </c>
      <c r="G90" s="106">
        <v>24408</v>
      </c>
      <c r="H90" s="106">
        <v>24408</v>
      </c>
      <c r="I90" s="106"/>
      <c r="J90" s="105" t="s">
        <v>537</v>
      </c>
    </row>
    <row r="91" spans="1:10">
      <c r="A91" s="107" t="s">
        <v>530</v>
      </c>
      <c r="B91" s="106">
        <v>0</v>
      </c>
      <c r="C91" s="106">
        <v>0</v>
      </c>
      <c r="D91" s="106">
        <v>0</v>
      </c>
      <c r="E91" s="106">
        <v>24408</v>
      </c>
      <c r="F91" s="106">
        <v>0</v>
      </c>
      <c r="G91" s="106">
        <v>24408</v>
      </c>
      <c r="H91" s="106">
        <v>24408</v>
      </c>
      <c r="I91" s="106"/>
      <c r="J91" s="105" t="s">
        <v>91</v>
      </c>
    </row>
    <row r="92" spans="1:10" ht="32.4">
      <c r="A92" s="107" t="s">
        <v>529</v>
      </c>
      <c r="B92" s="106">
        <v>0</v>
      </c>
      <c r="C92" s="106">
        <v>0</v>
      </c>
      <c r="D92" s="106">
        <v>0</v>
      </c>
      <c r="E92" s="106">
        <v>24408</v>
      </c>
      <c r="F92" s="106">
        <v>0</v>
      </c>
      <c r="G92" s="106">
        <v>24408</v>
      </c>
      <c r="H92" s="106">
        <v>24408</v>
      </c>
      <c r="I92" s="106"/>
      <c r="J92" s="105" t="s">
        <v>537</v>
      </c>
    </row>
    <row r="93" spans="1:10" ht="81">
      <c r="A93" s="107" t="s">
        <v>536</v>
      </c>
      <c r="B93" s="106">
        <v>2462000</v>
      </c>
      <c r="C93" s="106">
        <v>102738000</v>
      </c>
      <c r="D93" s="106">
        <v>105200000</v>
      </c>
      <c r="E93" s="106">
        <v>2446995</v>
      </c>
      <c r="F93" s="106">
        <v>113456962</v>
      </c>
      <c r="G93" s="106">
        <v>115903957</v>
      </c>
      <c r="H93" s="106">
        <v>10703957</v>
      </c>
      <c r="I93" s="106">
        <v>10.17</v>
      </c>
      <c r="J93" s="105" t="s">
        <v>535</v>
      </c>
    </row>
    <row r="94" spans="1:10">
      <c r="A94" s="107" t="s">
        <v>486</v>
      </c>
      <c r="B94" s="106">
        <v>0</v>
      </c>
      <c r="C94" s="106">
        <v>350000</v>
      </c>
      <c r="D94" s="106">
        <v>350000</v>
      </c>
      <c r="E94" s="106">
        <v>0</v>
      </c>
      <c r="F94" s="106">
        <v>309353</v>
      </c>
      <c r="G94" s="106">
        <v>309353</v>
      </c>
      <c r="H94" s="106">
        <v>-40647</v>
      </c>
      <c r="I94" s="106">
        <v>-11.61</v>
      </c>
      <c r="J94" s="105" t="s">
        <v>91</v>
      </c>
    </row>
    <row r="95" spans="1:10">
      <c r="A95" s="107" t="s">
        <v>485</v>
      </c>
      <c r="B95" s="106">
        <v>0</v>
      </c>
      <c r="C95" s="106">
        <v>0</v>
      </c>
      <c r="D95" s="106">
        <v>0</v>
      </c>
      <c r="E95" s="106">
        <v>0</v>
      </c>
      <c r="F95" s="106">
        <v>42400</v>
      </c>
      <c r="G95" s="106">
        <v>42400</v>
      </c>
      <c r="H95" s="106">
        <v>42400</v>
      </c>
      <c r="I95" s="106"/>
      <c r="J95" s="105" t="s">
        <v>91</v>
      </c>
    </row>
    <row r="96" spans="1:10">
      <c r="A96" s="107" t="s">
        <v>514</v>
      </c>
      <c r="B96" s="106">
        <v>0</v>
      </c>
      <c r="C96" s="106">
        <v>350000</v>
      </c>
      <c r="D96" s="106">
        <v>350000</v>
      </c>
      <c r="E96" s="106">
        <v>0</v>
      </c>
      <c r="F96" s="106">
        <v>245895</v>
      </c>
      <c r="G96" s="106">
        <v>245895</v>
      </c>
      <c r="H96" s="106">
        <v>-104105</v>
      </c>
      <c r="I96" s="106">
        <v>-29.74</v>
      </c>
      <c r="J96" s="105" t="s">
        <v>91</v>
      </c>
    </row>
    <row r="97" spans="1:10">
      <c r="A97" s="107" t="s">
        <v>484</v>
      </c>
      <c r="B97" s="106">
        <v>0</v>
      </c>
      <c r="C97" s="106">
        <v>0</v>
      </c>
      <c r="D97" s="106">
        <v>0</v>
      </c>
      <c r="E97" s="106">
        <v>0</v>
      </c>
      <c r="F97" s="106">
        <v>21058</v>
      </c>
      <c r="G97" s="106">
        <v>21058</v>
      </c>
      <c r="H97" s="106">
        <v>21058</v>
      </c>
      <c r="I97" s="106"/>
      <c r="J97" s="105" t="s">
        <v>91</v>
      </c>
    </row>
    <row r="98" spans="1:10">
      <c r="A98" s="107" t="s">
        <v>483</v>
      </c>
      <c r="B98" s="106">
        <v>0</v>
      </c>
      <c r="C98" s="106">
        <v>67802000</v>
      </c>
      <c r="D98" s="106">
        <v>67802000</v>
      </c>
      <c r="E98" s="106">
        <v>0</v>
      </c>
      <c r="F98" s="106">
        <v>71701554</v>
      </c>
      <c r="G98" s="106">
        <v>71701554</v>
      </c>
      <c r="H98" s="106">
        <v>3899554</v>
      </c>
      <c r="I98" s="106">
        <v>5.75</v>
      </c>
      <c r="J98" s="105" t="s">
        <v>91</v>
      </c>
    </row>
    <row r="99" spans="1:10">
      <c r="A99" s="107" t="s">
        <v>502</v>
      </c>
      <c r="B99" s="106">
        <v>0</v>
      </c>
      <c r="C99" s="106">
        <v>14200000</v>
      </c>
      <c r="D99" s="106">
        <v>14200000</v>
      </c>
      <c r="E99" s="106">
        <v>0</v>
      </c>
      <c r="F99" s="106">
        <v>12044700</v>
      </c>
      <c r="G99" s="106">
        <v>12044700</v>
      </c>
      <c r="H99" s="106">
        <v>-2155300</v>
      </c>
      <c r="I99" s="106">
        <v>-15.18</v>
      </c>
      <c r="J99" s="105" t="s">
        <v>91</v>
      </c>
    </row>
    <row r="100" spans="1:10">
      <c r="A100" s="107" t="s">
        <v>482</v>
      </c>
      <c r="B100" s="106">
        <v>0</v>
      </c>
      <c r="C100" s="106">
        <v>320000</v>
      </c>
      <c r="D100" s="106">
        <v>320000</v>
      </c>
      <c r="E100" s="106">
        <v>0</v>
      </c>
      <c r="F100" s="106">
        <v>391465</v>
      </c>
      <c r="G100" s="106">
        <v>391465</v>
      </c>
      <c r="H100" s="106">
        <v>71465</v>
      </c>
      <c r="I100" s="106">
        <v>22.33</v>
      </c>
      <c r="J100" s="105" t="s">
        <v>91</v>
      </c>
    </row>
    <row r="101" spans="1:10" ht="64.8">
      <c r="A101" s="107" t="s">
        <v>481</v>
      </c>
      <c r="B101" s="106">
        <v>0</v>
      </c>
      <c r="C101" s="106">
        <v>420000</v>
      </c>
      <c r="D101" s="106">
        <v>420000</v>
      </c>
      <c r="E101" s="106">
        <v>0</v>
      </c>
      <c r="F101" s="106">
        <v>1062861</v>
      </c>
      <c r="G101" s="106">
        <v>1062861</v>
      </c>
      <c r="H101" s="106">
        <v>642861</v>
      </c>
      <c r="I101" s="106">
        <v>153.06</v>
      </c>
      <c r="J101" s="105" t="s">
        <v>534</v>
      </c>
    </row>
    <row r="102" spans="1:10">
      <c r="A102" s="107" t="s">
        <v>480</v>
      </c>
      <c r="B102" s="106">
        <v>0</v>
      </c>
      <c r="C102" s="106">
        <v>600000</v>
      </c>
      <c r="D102" s="106">
        <v>600000</v>
      </c>
      <c r="E102" s="106">
        <v>0</v>
      </c>
      <c r="F102" s="106">
        <v>738944</v>
      </c>
      <c r="G102" s="106">
        <v>738944</v>
      </c>
      <c r="H102" s="106">
        <v>138944</v>
      </c>
      <c r="I102" s="106">
        <v>23.16</v>
      </c>
      <c r="J102" s="105" t="s">
        <v>91</v>
      </c>
    </row>
    <row r="103" spans="1:10">
      <c r="A103" s="107" t="s">
        <v>478</v>
      </c>
      <c r="B103" s="106">
        <v>0</v>
      </c>
      <c r="C103" s="106">
        <v>10500000</v>
      </c>
      <c r="D103" s="106">
        <v>10500000</v>
      </c>
      <c r="E103" s="106">
        <v>0</v>
      </c>
      <c r="F103" s="106">
        <v>16877737</v>
      </c>
      <c r="G103" s="106">
        <v>16877737</v>
      </c>
      <c r="H103" s="106">
        <v>6377737</v>
      </c>
      <c r="I103" s="106">
        <v>60.74</v>
      </c>
      <c r="J103" s="105" t="s">
        <v>91</v>
      </c>
    </row>
    <row r="104" spans="1:10">
      <c r="A104" s="107" t="s">
        <v>477</v>
      </c>
      <c r="B104" s="106">
        <v>0</v>
      </c>
      <c r="C104" s="106">
        <v>0</v>
      </c>
      <c r="D104" s="106">
        <v>0</v>
      </c>
      <c r="E104" s="106">
        <v>0</v>
      </c>
      <c r="F104" s="106">
        <v>75132</v>
      </c>
      <c r="G104" s="106">
        <v>75132</v>
      </c>
      <c r="H104" s="106">
        <v>75132</v>
      </c>
      <c r="I104" s="106"/>
      <c r="J104" s="105" t="s">
        <v>91</v>
      </c>
    </row>
    <row r="105" spans="1:10">
      <c r="A105" s="107" t="s">
        <v>476</v>
      </c>
      <c r="B105" s="106">
        <v>0</v>
      </c>
      <c r="C105" s="106">
        <v>41362000</v>
      </c>
      <c r="D105" s="106">
        <v>41362000</v>
      </c>
      <c r="E105" s="106">
        <v>0</v>
      </c>
      <c r="F105" s="106">
        <v>39576972</v>
      </c>
      <c r="G105" s="106">
        <v>39576972</v>
      </c>
      <c r="H105" s="106">
        <v>-1785028</v>
      </c>
      <c r="I105" s="106">
        <v>-4.32</v>
      </c>
      <c r="J105" s="105" t="s">
        <v>91</v>
      </c>
    </row>
    <row r="106" spans="1:10">
      <c r="A106" s="107" t="s">
        <v>475</v>
      </c>
      <c r="B106" s="106">
        <v>0</v>
      </c>
      <c r="C106" s="106">
        <v>400000</v>
      </c>
      <c r="D106" s="106">
        <v>400000</v>
      </c>
      <c r="E106" s="106">
        <v>0</v>
      </c>
      <c r="F106" s="106">
        <v>933743</v>
      </c>
      <c r="G106" s="106">
        <v>933743</v>
      </c>
      <c r="H106" s="106">
        <v>533743</v>
      </c>
      <c r="I106" s="106">
        <v>133.44</v>
      </c>
      <c r="J106" s="105" t="s">
        <v>91</v>
      </c>
    </row>
    <row r="107" spans="1:10">
      <c r="A107" s="107" t="s">
        <v>474</v>
      </c>
      <c r="B107" s="106">
        <v>0</v>
      </c>
      <c r="C107" s="106">
        <v>4210000</v>
      </c>
      <c r="D107" s="106">
        <v>4210000</v>
      </c>
      <c r="E107" s="106">
        <v>0</v>
      </c>
      <c r="F107" s="106">
        <v>5054581</v>
      </c>
      <c r="G107" s="106">
        <v>5054581</v>
      </c>
      <c r="H107" s="106">
        <v>844581</v>
      </c>
      <c r="I107" s="106">
        <v>20.059999999999999</v>
      </c>
      <c r="J107" s="105" t="s">
        <v>91</v>
      </c>
    </row>
    <row r="108" spans="1:10">
      <c r="A108" s="107" t="s">
        <v>499</v>
      </c>
      <c r="B108" s="106">
        <v>0</v>
      </c>
      <c r="C108" s="106">
        <v>50000</v>
      </c>
      <c r="D108" s="106">
        <v>50000</v>
      </c>
      <c r="E108" s="106">
        <v>0</v>
      </c>
      <c r="F108" s="106">
        <v>34142</v>
      </c>
      <c r="G108" s="106">
        <v>34142</v>
      </c>
      <c r="H108" s="106">
        <v>-15858</v>
      </c>
      <c r="I108" s="106">
        <v>-31.72</v>
      </c>
      <c r="J108" s="105" t="s">
        <v>91</v>
      </c>
    </row>
    <row r="109" spans="1:10">
      <c r="A109" s="107" t="s">
        <v>473</v>
      </c>
      <c r="B109" s="106">
        <v>0</v>
      </c>
      <c r="C109" s="106">
        <v>4160000</v>
      </c>
      <c r="D109" s="106">
        <v>4160000</v>
      </c>
      <c r="E109" s="106">
        <v>0</v>
      </c>
      <c r="F109" s="106">
        <v>5020439</v>
      </c>
      <c r="G109" s="106">
        <v>5020439</v>
      </c>
      <c r="H109" s="106">
        <v>860439</v>
      </c>
      <c r="I109" s="106">
        <v>20.68</v>
      </c>
      <c r="J109" s="105" t="s">
        <v>91</v>
      </c>
    </row>
    <row r="110" spans="1:10">
      <c r="A110" s="107" t="s">
        <v>472</v>
      </c>
      <c r="B110" s="106">
        <v>0</v>
      </c>
      <c r="C110" s="106">
        <v>1521000</v>
      </c>
      <c r="D110" s="106">
        <v>1521000</v>
      </c>
      <c r="E110" s="106">
        <v>0</v>
      </c>
      <c r="F110" s="106">
        <v>2004063</v>
      </c>
      <c r="G110" s="106">
        <v>2004063</v>
      </c>
      <c r="H110" s="106">
        <v>483063</v>
      </c>
      <c r="I110" s="106">
        <v>31.76</v>
      </c>
      <c r="J110" s="105" t="s">
        <v>91</v>
      </c>
    </row>
    <row r="111" spans="1:10">
      <c r="A111" s="107" t="s">
        <v>470</v>
      </c>
      <c r="B111" s="106">
        <v>0</v>
      </c>
      <c r="C111" s="106">
        <v>50000</v>
      </c>
      <c r="D111" s="106">
        <v>50000</v>
      </c>
      <c r="E111" s="106">
        <v>0</v>
      </c>
      <c r="F111" s="106">
        <v>345501</v>
      </c>
      <c r="G111" s="106">
        <v>345501</v>
      </c>
      <c r="H111" s="106">
        <v>295501</v>
      </c>
      <c r="I111" s="106">
        <v>591</v>
      </c>
      <c r="J111" s="105" t="s">
        <v>91</v>
      </c>
    </row>
    <row r="112" spans="1:10">
      <c r="A112" s="107" t="s">
        <v>498</v>
      </c>
      <c r="B112" s="106">
        <v>0</v>
      </c>
      <c r="C112" s="106">
        <v>1251000</v>
      </c>
      <c r="D112" s="106">
        <v>1251000</v>
      </c>
      <c r="E112" s="106">
        <v>0</v>
      </c>
      <c r="F112" s="106">
        <v>1322050</v>
      </c>
      <c r="G112" s="106">
        <v>1322050</v>
      </c>
      <c r="H112" s="106">
        <v>71050</v>
      </c>
      <c r="I112" s="106">
        <v>5.68</v>
      </c>
      <c r="J112" s="105" t="s">
        <v>91</v>
      </c>
    </row>
    <row r="113" spans="1:10">
      <c r="A113" s="107" t="s">
        <v>469</v>
      </c>
      <c r="B113" s="106">
        <v>0</v>
      </c>
      <c r="C113" s="106">
        <v>120000</v>
      </c>
      <c r="D113" s="106">
        <v>120000</v>
      </c>
      <c r="E113" s="106">
        <v>0</v>
      </c>
      <c r="F113" s="106">
        <v>192622</v>
      </c>
      <c r="G113" s="106">
        <v>192622</v>
      </c>
      <c r="H113" s="106">
        <v>72622</v>
      </c>
      <c r="I113" s="106">
        <v>60.52</v>
      </c>
      <c r="J113" s="105" t="s">
        <v>91</v>
      </c>
    </row>
    <row r="114" spans="1:10">
      <c r="A114" s="107" t="s">
        <v>497</v>
      </c>
      <c r="B114" s="106">
        <v>0</v>
      </c>
      <c r="C114" s="106">
        <v>100000</v>
      </c>
      <c r="D114" s="106">
        <v>100000</v>
      </c>
      <c r="E114" s="106">
        <v>0</v>
      </c>
      <c r="F114" s="106">
        <v>143890</v>
      </c>
      <c r="G114" s="106">
        <v>143890</v>
      </c>
      <c r="H114" s="106">
        <v>43890</v>
      </c>
      <c r="I114" s="106">
        <v>43.89</v>
      </c>
      <c r="J114" s="105" t="s">
        <v>91</v>
      </c>
    </row>
    <row r="115" spans="1:10">
      <c r="A115" s="107" t="s">
        <v>468</v>
      </c>
      <c r="B115" s="106">
        <v>2462000</v>
      </c>
      <c r="C115" s="106">
        <v>25115000</v>
      </c>
      <c r="D115" s="106">
        <v>27577000</v>
      </c>
      <c r="E115" s="106">
        <v>2446995</v>
      </c>
      <c r="F115" s="106">
        <v>19539592</v>
      </c>
      <c r="G115" s="106">
        <v>21986587</v>
      </c>
      <c r="H115" s="106">
        <v>-5590413</v>
      </c>
      <c r="I115" s="106">
        <v>-20.27</v>
      </c>
      <c r="J115" s="105" t="s">
        <v>91</v>
      </c>
    </row>
    <row r="116" spans="1:10">
      <c r="A116" s="107" t="s">
        <v>467</v>
      </c>
      <c r="B116" s="106">
        <v>314000</v>
      </c>
      <c r="C116" s="106">
        <v>531000</v>
      </c>
      <c r="D116" s="106">
        <v>845000</v>
      </c>
      <c r="E116" s="106">
        <v>314208</v>
      </c>
      <c r="F116" s="106">
        <v>530796</v>
      </c>
      <c r="G116" s="106">
        <v>845004</v>
      </c>
      <c r="H116" s="106">
        <v>4</v>
      </c>
      <c r="I116" s="106">
        <v>0</v>
      </c>
      <c r="J116" s="105" t="s">
        <v>91</v>
      </c>
    </row>
    <row r="117" spans="1:10">
      <c r="A117" s="107" t="s">
        <v>466</v>
      </c>
      <c r="B117" s="106">
        <v>31000</v>
      </c>
      <c r="C117" s="106">
        <v>8309000</v>
      </c>
      <c r="D117" s="106">
        <v>8340000</v>
      </c>
      <c r="E117" s="106">
        <v>26598</v>
      </c>
      <c r="F117" s="106">
        <v>8690442</v>
      </c>
      <c r="G117" s="106">
        <v>8717040</v>
      </c>
      <c r="H117" s="106">
        <v>377040</v>
      </c>
      <c r="I117" s="106">
        <v>4.5199999999999996</v>
      </c>
      <c r="J117" s="105" t="s">
        <v>91</v>
      </c>
    </row>
    <row r="118" spans="1:10">
      <c r="A118" s="107" t="s">
        <v>465</v>
      </c>
      <c r="B118" s="106">
        <v>224000</v>
      </c>
      <c r="C118" s="106">
        <v>3228000</v>
      </c>
      <c r="D118" s="106">
        <v>3452000</v>
      </c>
      <c r="E118" s="106">
        <v>199152</v>
      </c>
      <c r="F118" s="106">
        <v>1974089</v>
      </c>
      <c r="G118" s="106">
        <v>2173241</v>
      </c>
      <c r="H118" s="106">
        <v>-1278759</v>
      </c>
      <c r="I118" s="106">
        <v>-37.04</v>
      </c>
      <c r="J118" s="105" t="s">
        <v>91</v>
      </c>
    </row>
    <row r="119" spans="1:10">
      <c r="A119" s="107" t="s">
        <v>464</v>
      </c>
      <c r="B119" s="106">
        <v>8000</v>
      </c>
      <c r="C119" s="106">
        <v>11835000</v>
      </c>
      <c r="D119" s="106">
        <v>11843000</v>
      </c>
      <c r="E119" s="106">
        <v>10425</v>
      </c>
      <c r="F119" s="106">
        <v>7809138</v>
      </c>
      <c r="G119" s="106">
        <v>7819563</v>
      </c>
      <c r="H119" s="106">
        <v>-4023437</v>
      </c>
      <c r="I119" s="106">
        <v>-33.97</v>
      </c>
      <c r="J119" s="105" t="s">
        <v>91</v>
      </c>
    </row>
    <row r="120" spans="1:10">
      <c r="A120" s="107" t="s">
        <v>507</v>
      </c>
      <c r="B120" s="106">
        <v>1885000</v>
      </c>
      <c r="C120" s="106">
        <v>0</v>
      </c>
      <c r="D120" s="106">
        <v>1885000</v>
      </c>
      <c r="E120" s="106">
        <v>1884780</v>
      </c>
      <c r="F120" s="106">
        <v>0</v>
      </c>
      <c r="G120" s="106">
        <v>1884780</v>
      </c>
      <c r="H120" s="106">
        <v>-220</v>
      </c>
      <c r="I120" s="106">
        <v>-0.01</v>
      </c>
      <c r="J120" s="105" t="s">
        <v>91</v>
      </c>
    </row>
    <row r="121" spans="1:10">
      <c r="A121" s="107" t="s">
        <v>463</v>
      </c>
      <c r="B121" s="106">
        <v>0</v>
      </c>
      <c r="C121" s="106">
        <v>1212000</v>
      </c>
      <c r="D121" s="106">
        <v>1212000</v>
      </c>
      <c r="E121" s="106">
        <v>11832</v>
      </c>
      <c r="F121" s="106">
        <v>535127</v>
      </c>
      <c r="G121" s="106">
        <v>546959</v>
      </c>
      <c r="H121" s="106">
        <v>-665041</v>
      </c>
      <c r="I121" s="106">
        <v>-54.87</v>
      </c>
      <c r="J121" s="105" t="s">
        <v>91</v>
      </c>
    </row>
    <row r="122" spans="1:10">
      <c r="A122" s="107" t="s">
        <v>495</v>
      </c>
      <c r="B122" s="106">
        <v>0</v>
      </c>
      <c r="C122" s="106">
        <v>770000</v>
      </c>
      <c r="D122" s="106">
        <v>770000</v>
      </c>
      <c r="E122" s="106">
        <v>0</v>
      </c>
      <c r="F122" s="106">
        <v>894316</v>
      </c>
      <c r="G122" s="106">
        <v>894316</v>
      </c>
      <c r="H122" s="106">
        <v>124316</v>
      </c>
      <c r="I122" s="106">
        <v>16.14</v>
      </c>
      <c r="J122" s="105" t="s">
        <v>91</v>
      </c>
    </row>
    <row r="123" spans="1:10">
      <c r="A123" s="107" t="s">
        <v>533</v>
      </c>
      <c r="B123" s="106">
        <v>0</v>
      </c>
      <c r="C123" s="106">
        <v>50000</v>
      </c>
      <c r="D123" s="106">
        <v>50000</v>
      </c>
      <c r="E123" s="106">
        <v>0</v>
      </c>
      <c r="F123" s="106">
        <v>58252</v>
      </c>
      <c r="G123" s="106">
        <v>58252</v>
      </c>
      <c r="H123" s="106">
        <v>8252</v>
      </c>
      <c r="I123" s="106">
        <v>16.5</v>
      </c>
      <c r="J123" s="105" t="s">
        <v>91</v>
      </c>
    </row>
    <row r="124" spans="1:10">
      <c r="A124" s="107" t="s">
        <v>532</v>
      </c>
      <c r="B124" s="106">
        <v>0</v>
      </c>
      <c r="C124" s="106">
        <v>120000</v>
      </c>
      <c r="D124" s="106">
        <v>120000</v>
      </c>
      <c r="E124" s="106">
        <v>0</v>
      </c>
      <c r="F124" s="106">
        <v>246716</v>
      </c>
      <c r="G124" s="106">
        <v>246716</v>
      </c>
      <c r="H124" s="106">
        <v>126716</v>
      </c>
      <c r="I124" s="106">
        <v>105.6</v>
      </c>
      <c r="J124" s="105" t="s">
        <v>91</v>
      </c>
    </row>
    <row r="125" spans="1:10">
      <c r="A125" s="107" t="s">
        <v>494</v>
      </c>
      <c r="B125" s="106">
        <v>0</v>
      </c>
      <c r="C125" s="106">
        <v>600000</v>
      </c>
      <c r="D125" s="106">
        <v>600000</v>
      </c>
      <c r="E125" s="106">
        <v>0</v>
      </c>
      <c r="F125" s="106">
        <v>562671</v>
      </c>
      <c r="G125" s="106">
        <v>562671</v>
      </c>
      <c r="H125" s="106">
        <v>-37329</v>
      </c>
      <c r="I125" s="106">
        <v>-6.22</v>
      </c>
      <c r="J125" s="105" t="s">
        <v>91</v>
      </c>
    </row>
    <row r="126" spans="1:10">
      <c r="A126" s="107" t="s">
        <v>531</v>
      </c>
      <c r="B126" s="106">
        <v>0</v>
      </c>
      <c r="C126" s="106">
        <v>0</v>
      </c>
      <c r="D126" s="106">
        <v>0</v>
      </c>
      <c r="E126" s="106">
        <v>0</v>
      </c>
      <c r="F126" s="106">
        <v>26677</v>
      </c>
      <c r="G126" s="106">
        <v>26677</v>
      </c>
      <c r="H126" s="106">
        <v>26677</v>
      </c>
      <c r="I126" s="106"/>
      <c r="J126" s="105" t="s">
        <v>91</v>
      </c>
    </row>
    <row r="127" spans="1:10" ht="32.4">
      <c r="A127" s="107" t="s">
        <v>462</v>
      </c>
      <c r="B127" s="106">
        <v>0</v>
      </c>
      <c r="C127" s="106">
        <v>2970000</v>
      </c>
      <c r="D127" s="106">
        <v>2970000</v>
      </c>
      <c r="E127" s="106">
        <v>0</v>
      </c>
      <c r="F127" s="106">
        <v>9496054</v>
      </c>
      <c r="G127" s="106">
        <v>9496054</v>
      </c>
      <c r="H127" s="106">
        <v>6526054</v>
      </c>
      <c r="I127" s="106">
        <v>219.73</v>
      </c>
      <c r="J127" s="105" t="s">
        <v>91</v>
      </c>
    </row>
    <row r="128" spans="1:10">
      <c r="A128" s="107" t="s">
        <v>492</v>
      </c>
      <c r="B128" s="106">
        <v>0</v>
      </c>
      <c r="C128" s="106">
        <v>0</v>
      </c>
      <c r="D128" s="106">
        <v>0</v>
      </c>
      <c r="E128" s="106">
        <v>0</v>
      </c>
      <c r="F128" s="106">
        <v>11052</v>
      </c>
      <c r="G128" s="106">
        <v>11052</v>
      </c>
      <c r="H128" s="106">
        <v>11052</v>
      </c>
      <c r="I128" s="106"/>
      <c r="J128" s="105" t="s">
        <v>91</v>
      </c>
    </row>
    <row r="129" spans="1:10">
      <c r="A129" s="107" t="s">
        <v>461</v>
      </c>
      <c r="B129" s="106">
        <v>0</v>
      </c>
      <c r="C129" s="106">
        <v>2220000</v>
      </c>
      <c r="D129" s="106">
        <v>2220000</v>
      </c>
      <c r="E129" s="106">
        <v>0</v>
      </c>
      <c r="F129" s="106">
        <v>8337840</v>
      </c>
      <c r="G129" s="106">
        <v>8337840</v>
      </c>
      <c r="H129" s="106">
        <v>6117840</v>
      </c>
      <c r="I129" s="106">
        <v>275.58</v>
      </c>
      <c r="J129" s="105" t="s">
        <v>91</v>
      </c>
    </row>
    <row r="130" spans="1:10" ht="32.4">
      <c r="A130" s="107" t="s">
        <v>491</v>
      </c>
      <c r="B130" s="106">
        <v>0</v>
      </c>
      <c r="C130" s="106">
        <v>700000</v>
      </c>
      <c r="D130" s="106">
        <v>700000</v>
      </c>
      <c r="E130" s="106">
        <v>0</v>
      </c>
      <c r="F130" s="106">
        <v>1060000</v>
      </c>
      <c r="G130" s="106">
        <v>1060000</v>
      </c>
      <c r="H130" s="106">
        <v>360000</v>
      </c>
      <c r="I130" s="106">
        <v>51.43</v>
      </c>
      <c r="J130" s="105" t="s">
        <v>91</v>
      </c>
    </row>
    <row r="131" spans="1:10">
      <c r="A131" s="107" t="s">
        <v>505</v>
      </c>
      <c r="B131" s="106">
        <v>0</v>
      </c>
      <c r="C131" s="106">
        <v>50000</v>
      </c>
      <c r="D131" s="106">
        <v>50000</v>
      </c>
      <c r="E131" s="106">
        <v>0</v>
      </c>
      <c r="F131" s="106">
        <v>87162</v>
      </c>
      <c r="G131" s="106">
        <v>87162</v>
      </c>
      <c r="H131" s="106">
        <v>37162</v>
      </c>
      <c r="I131" s="106">
        <v>74.319999999999993</v>
      </c>
      <c r="J131" s="105" t="s">
        <v>91</v>
      </c>
    </row>
    <row r="132" spans="1:10">
      <c r="A132" s="107" t="s">
        <v>530</v>
      </c>
      <c r="B132" s="106">
        <v>0</v>
      </c>
      <c r="C132" s="106">
        <v>0</v>
      </c>
      <c r="D132" s="106">
        <v>0</v>
      </c>
      <c r="E132" s="106">
        <v>0</v>
      </c>
      <c r="F132" s="106">
        <v>4457449</v>
      </c>
      <c r="G132" s="106">
        <v>4457449</v>
      </c>
      <c r="H132" s="106">
        <v>4457449</v>
      </c>
      <c r="I132" s="106"/>
      <c r="J132" s="105" t="s">
        <v>91</v>
      </c>
    </row>
    <row r="133" spans="1:10" ht="16.8" thickBot="1">
      <c r="A133" s="117" t="s">
        <v>529</v>
      </c>
      <c r="B133" s="116">
        <v>0</v>
      </c>
      <c r="C133" s="116">
        <v>0</v>
      </c>
      <c r="D133" s="116">
        <v>0</v>
      </c>
      <c r="E133" s="116">
        <v>0</v>
      </c>
      <c r="F133" s="116">
        <v>4457449</v>
      </c>
      <c r="G133" s="116">
        <v>4457449</v>
      </c>
      <c r="H133" s="116">
        <v>4457449</v>
      </c>
      <c r="I133" s="116"/>
      <c r="J133" s="115" t="s">
        <v>91</v>
      </c>
    </row>
    <row r="134" spans="1:10">
      <c r="A134" s="207" t="s">
        <v>460</v>
      </c>
      <c r="B134" s="207"/>
      <c r="C134" s="207"/>
      <c r="D134" s="207"/>
      <c r="E134" s="207"/>
      <c r="F134" s="207"/>
      <c r="G134" s="207"/>
      <c r="H134" s="207"/>
      <c r="I134" s="207"/>
      <c r="J134" s="207"/>
    </row>
  </sheetData>
  <mergeCells count="24">
    <mergeCell ref="A87:A88"/>
    <mergeCell ref="B87:D87"/>
    <mergeCell ref="E87:G87"/>
    <mergeCell ref="H87:I87"/>
    <mergeCell ref="J87:J88"/>
    <mergeCell ref="A134:J134"/>
    <mergeCell ref="A77:A78"/>
    <mergeCell ref="B77:D77"/>
    <mergeCell ref="E77:G77"/>
    <mergeCell ref="H77:I77"/>
    <mergeCell ref="J77:J78"/>
    <mergeCell ref="A83:J83"/>
    <mergeCell ref="A45:A46"/>
    <mergeCell ref="B45:D45"/>
    <mergeCell ref="E45:G45"/>
    <mergeCell ref="H45:I45"/>
    <mergeCell ref="J45:J46"/>
    <mergeCell ref="A73:J73"/>
    <mergeCell ref="A4:A5"/>
    <mergeCell ref="B4:D4"/>
    <mergeCell ref="E4:G4"/>
    <mergeCell ref="H4:I4"/>
    <mergeCell ref="J4:J5"/>
    <mergeCell ref="A41:J41"/>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rowBreaks count="3" manualBreakCount="3">
    <brk id="41" max="16383" man="1"/>
    <brk id="73" max="16383" man="1"/>
    <brk id="8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zoomScale="75" workbookViewId="0">
      <selection activeCell="B131" sqref="B131"/>
    </sheetView>
  </sheetViews>
  <sheetFormatPr defaultRowHeight="16.2"/>
  <cols>
    <col min="1" max="1" width="31.6640625" style="101" customWidth="1"/>
    <col min="2" max="4" width="22" style="101" bestFit="1" customWidth="1"/>
    <col min="5" max="5" width="26.88671875" style="101" customWidth="1"/>
    <col min="6" max="6" width="22" style="101" bestFit="1" customWidth="1"/>
    <col min="7" max="7" width="22" style="100" bestFit="1" customWidth="1"/>
    <col min="8" max="8" width="17.6640625" style="100" customWidth="1"/>
    <col min="9" max="9" width="9.88671875" style="100" customWidth="1"/>
    <col min="10" max="10" width="39.33203125" style="100" customWidth="1"/>
    <col min="11" max="16384" width="8.88671875" style="100"/>
  </cols>
  <sheetData>
    <row r="1" spans="1:10" ht="22.2">
      <c r="A1" s="7"/>
      <c r="B1" s="7"/>
      <c r="C1" s="114"/>
      <c r="D1" s="7"/>
      <c r="E1" s="7" t="s">
        <v>528</v>
      </c>
      <c r="F1" s="7"/>
      <c r="G1" s="114"/>
      <c r="H1" s="114"/>
      <c r="I1" s="114"/>
      <c r="J1" s="114"/>
    </row>
    <row r="2" spans="1:10" ht="22.2">
      <c r="A2" s="7"/>
      <c r="B2" s="7"/>
      <c r="C2" s="114"/>
      <c r="D2" s="7"/>
      <c r="E2" s="7" t="s">
        <v>548</v>
      </c>
      <c r="F2" s="123"/>
      <c r="G2" s="114"/>
      <c r="H2" s="114"/>
      <c r="I2" s="114"/>
      <c r="J2" s="114"/>
    </row>
    <row r="3" spans="1:10" ht="16.8" thickBot="1">
      <c r="A3" s="6"/>
      <c r="B3" s="9"/>
      <c r="C3" s="100"/>
      <c r="D3" s="9"/>
      <c r="E3" s="9" t="s">
        <v>526</v>
      </c>
      <c r="F3" s="122"/>
      <c r="J3" s="2" t="s">
        <v>525</v>
      </c>
    </row>
    <row r="4" spans="1:10">
      <c r="A4" s="190" t="s">
        <v>524</v>
      </c>
      <c r="B4" s="216" t="s">
        <v>523</v>
      </c>
      <c r="C4" s="217"/>
      <c r="D4" s="218"/>
      <c r="E4" s="216" t="s">
        <v>522</v>
      </c>
      <c r="F4" s="217"/>
      <c r="G4" s="218"/>
      <c r="H4" s="219" t="s">
        <v>521</v>
      </c>
      <c r="I4" s="219"/>
      <c r="J4" s="214" t="s">
        <v>520</v>
      </c>
    </row>
    <row r="5" spans="1:10" ht="33" thickBot="1">
      <c r="A5" s="192"/>
      <c r="B5" s="121" t="s">
        <v>116</v>
      </c>
      <c r="C5" s="121" t="s">
        <v>114</v>
      </c>
      <c r="D5" s="11" t="s">
        <v>519</v>
      </c>
      <c r="E5" s="10" t="s">
        <v>116</v>
      </c>
      <c r="F5" s="121" t="s">
        <v>114</v>
      </c>
      <c r="G5" s="11" t="s">
        <v>519</v>
      </c>
      <c r="H5" s="120" t="s">
        <v>518</v>
      </c>
      <c r="I5" s="119" t="s">
        <v>517</v>
      </c>
      <c r="J5" s="215"/>
    </row>
    <row r="6" spans="1:10">
      <c r="A6" s="118" t="s">
        <v>547</v>
      </c>
      <c r="B6" s="112">
        <v>110000</v>
      </c>
      <c r="C6" s="112">
        <v>9340000</v>
      </c>
      <c r="D6" s="112">
        <v>9450000</v>
      </c>
      <c r="E6" s="112">
        <v>92568</v>
      </c>
      <c r="F6" s="112">
        <v>8612838</v>
      </c>
      <c r="G6" s="112">
        <v>8705406</v>
      </c>
      <c r="H6" s="112">
        <v>-744594</v>
      </c>
      <c r="I6" s="112">
        <v>-7.88</v>
      </c>
      <c r="J6" s="111" t="s">
        <v>91</v>
      </c>
    </row>
    <row r="7" spans="1:10">
      <c r="A7" s="107" t="s">
        <v>546</v>
      </c>
      <c r="B7" s="106">
        <v>110000</v>
      </c>
      <c r="C7" s="106">
        <v>9340000</v>
      </c>
      <c r="D7" s="106">
        <v>9450000</v>
      </c>
      <c r="E7" s="106">
        <v>92568</v>
      </c>
      <c r="F7" s="106">
        <v>8612838</v>
      </c>
      <c r="G7" s="106">
        <v>8705406</v>
      </c>
      <c r="H7" s="106">
        <v>-744594</v>
      </c>
      <c r="I7" s="106">
        <v>-7.88</v>
      </c>
      <c r="J7" s="105" t="s">
        <v>91</v>
      </c>
    </row>
    <row r="8" spans="1:10">
      <c r="A8" s="107" t="s">
        <v>486</v>
      </c>
      <c r="B8" s="106">
        <v>0</v>
      </c>
      <c r="C8" s="106">
        <v>60000</v>
      </c>
      <c r="D8" s="106">
        <v>60000</v>
      </c>
      <c r="E8" s="106">
        <v>0</v>
      </c>
      <c r="F8" s="106">
        <v>0</v>
      </c>
      <c r="G8" s="106">
        <v>0</v>
      </c>
      <c r="H8" s="106">
        <v>-60000</v>
      </c>
      <c r="I8" s="106">
        <v>-100</v>
      </c>
      <c r="J8" s="105" t="s">
        <v>91</v>
      </c>
    </row>
    <row r="9" spans="1:10">
      <c r="A9" s="107" t="s">
        <v>514</v>
      </c>
      <c r="B9" s="106">
        <v>0</v>
      </c>
      <c r="C9" s="106">
        <v>60000</v>
      </c>
      <c r="D9" s="106">
        <v>60000</v>
      </c>
      <c r="E9" s="106">
        <v>0</v>
      </c>
      <c r="F9" s="106">
        <v>0</v>
      </c>
      <c r="G9" s="106">
        <v>0</v>
      </c>
      <c r="H9" s="106">
        <v>-60000</v>
      </c>
      <c r="I9" s="106">
        <v>-100</v>
      </c>
      <c r="J9" s="105" t="s">
        <v>91</v>
      </c>
    </row>
    <row r="10" spans="1:10">
      <c r="A10" s="107" t="s">
        <v>483</v>
      </c>
      <c r="B10" s="106">
        <v>0</v>
      </c>
      <c r="C10" s="106">
        <v>7780000</v>
      </c>
      <c r="D10" s="106">
        <v>7780000</v>
      </c>
      <c r="E10" s="106">
        <v>0</v>
      </c>
      <c r="F10" s="106">
        <v>6877459</v>
      </c>
      <c r="G10" s="106">
        <v>6877459</v>
      </c>
      <c r="H10" s="106">
        <v>-902541</v>
      </c>
      <c r="I10" s="106">
        <v>-11.6</v>
      </c>
      <c r="J10" s="105" t="s">
        <v>91</v>
      </c>
    </row>
    <row r="11" spans="1:10">
      <c r="A11" s="107" t="s">
        <v>482</v>
      </c>
      <c r="B11" s="106">
        <v>0</v>
      </c>
      <c r="C11" s="106">
        <v>250000</v>
      </c>
      <c r="D11" s="106">
        <v>250000</v>
      </c>
      <c r="E11" s="106">
        <v>0</v>
      </c>
      <c r="F11" s="106">
        <v>273902</v>
      </c>
      <c r="G11" s="106">
        <v>273902</v>
      </c>
      <c r="H11" s="106">
        <v>23902</v>
      </c>
      <c r="I11" s="106">
        <v>9.56</v>
      </c>
      <c r="J11" s="105" t="s">
        <v>91</v>
      </c>
    </row>
    <row r="12" spans="1:10">
      <c r="A12" s="107" t="s">
        <v>481</v>
      </c>
      <c r="B12" s="106">
        <v>0</v>
      </c>
      <c r="C12" s="106">
        <v>40000</v>
      </c>
      <c r="D12" s="106">
        <v>40000</v>
      </c>
      <c r="E12" s="106">
        <v>0</v>
      </c>
      <c r="F12" s="106">
        <v>56593</v>
      </c>
      <c r="G12" s="106">
        <v>56593</v>
      </c>
      <c r="H12" s="106">
        <v>16593</v>
      </c>
      <c r="I12" s="106">
        <v>41.48</v>
      </c>
      <c r="J12" s="105" t="s">
        <v>91</v>
      </c>
    </row>
    <row r="13" spans="1:10" ht="48.6">
      <c r="A13" s="107" t="s">
        <v>480</v>
      </c>
      <c r="B13" s="106">
        <v>0</v>
      </c>
      <c r="C13" s="106">
        <v>250000</v>
      </c>
      <c r="D13" s="106">
        <v>250000</v>
      </c>
      <c r="E13" s="106">
        <v>0</v>
      </c>
      <c r="F13" s="106">
        <v>402771</v>
      </c>
      <c r="G13" s="106">
        <v>402771</v>
      </c>
      <c r="H13" s="106">
        <v>152771</v>
      </c>
      <c r="I13" s="106">
        <v>61.11</v>
      </c>
      <c r="J13" s="105" t="s">
        <v>545</v>
      </c>
    </row>
    <row r="14" spans="1:10">
      <c r="A14" s="107" t="s">
        <v>478</v>
      </c>
      <c r="B14" s="106">
        <v>0</v>
      </c>
      <c r="C14" s="106">
        <v>100000</v>
      </c>
      <c r="D14" s="106">
        <v>100000</v>
      </c>
      <c r="E14" s="106">
        <v>0</v>
      </c>
      <c r="F14" s="106">
        <v>135820</v>
      </c>
      <c r="G14" s="106">
        <v>135820</v>
      </c>
      <c r="H14" s="106">
        <v>35820</v>
      </c>
      <c r="I14" s="106">
        <v>35.82</v>
      </c>
      <c r="J14" s="105" t="s">
        <v>91</v>
      </c>
    </row>
    <row r="15" spans="1:10">
      <c r="A15" s="107" t="s">
        <v>477</v>
      </c>
      <c r="B15" s="106">
        <v>0</v>
      </c>
      <c r="C15" s="106">
        <v>0</v>
      </c>
      <c r="D15" s="106">
        <v>0</v>
      </c>
      <c r="E15" s="106">
        <v>0</v>
      </c>
      <c r="F15" s="106">
        <v>1634</v>
      </c>
      <c r="G15" s="106">
        <v>1634</v>
      </c>
      <c r="H15" s="106">
        <v>1634</v>
      </c>
      <c r="I15" s="106"/>
      <c r="J15" s="105" t="s">
        <v>91</v>
      </c>
    </row>
    <row r="16" spans="1:10">
      <c r="A16" s="107" t="s">
        <v>476</v>
      </c>
      <c r="B16" s="106">
        <v>0</v>
      </c>
      <c r="C16" s="106">
        <v>310000</v>
      </c>
      <c r="D16" s="106">
        <v>310000</v>
      </c>
      <c r="E16" s="106">
        <v>0</v>
      </c>
      <c r="F16" s="106">
        <v>74651</v>
      </c>
      <c r="G16" s="106">
        <v>74651</v>
      </c>
      <c r="H16" s="106">
        <v>-235349</v>
      </c>
      <c r="I16" s="106">
        <v>-75.92</v>
      </c>
      <c r="J16" s="105" t="s">
        <v>91</v>
      </c>
    </row>
    <row r="17" spans="1:10">
      <c r="A17" s="107" t="s">
        <v>475</v>
      </c>
      <c r="B17" s="106">
        <v>0</v>
      </c>
      <c r="C17" s="106">
        <v>6830000</v>
      </c>
      <c r="D17" s="106">
        <v>6830000</v>
      </c>
      <c r="E17" s="106">
        <v>0</v>
      </c>
      <c r="F17" s="106">
        <v>5932088</v>
      </c>
      <c r="G17" s="106">
        <v>5932088</v>
      </c>
      <c r="H17" s="106">
        <v>-897912</v>
      </c>
      <c r="I17" s="106">
        <v>-13.15</v>
      </c>
      <c r="J17" s="105" t="s">
        <v>91</v>
      </c>
    </row>
    <row r="18" spans="1:10">
      <c r="A18" s="107" t="s">
        <v>474</v>
      </c>
      <c r="B18" s="106">
        <v>0</v>
      </c>
      <c r="C18" s="106">
        <v>1210000</v>
      </c>
      <c r="D18" s="106">
        <v>1210000</v>
      </c>
      <c r="E18" s="106">
        <v>0</v>
      </c>
      <c r="F18" s="106">
        <v>1181405</v>
      </c>
      <c r="G18" s="106">
        <v>1181405</v>
      </c>
      <c r="H18" s="106">
        <v>-28595</v>
      </c>
      <c r="I18" s="106">
        <v>-2.36</v>
      </c>
      <c r="J18" s="105" t="s">
        <v>91</v>
      </c>
    </row>
    <row r="19" spans="1:10">
      <c r="A19" s="107" t="s">
        <v>473</v>
      </c>
      <c r="B19" s="106">
        <v>0</v>
      </c>
      <c r="C19" s="106">
        <v>1210000</v>
      </c>
      <c r="D19" s="106">
        <v>1210000</v>
      </c>
      <c r="E19" s="106">
        <v>0</v>
      </c>
      <c r="F19" s="106">
        <v>1181405</v>
      </c>
      <c r="G19" s="106">
        <v>1181405</v>
      </c>
      <c r="H19" s="106">
        <v>-28595</v>
      </c>
      <c r="I19" s="106">
        <v>-2.36</v>
      </c>
      <c r="J19" s="105" t="s">
        <v>91</v>
      </c>
    </row>
    <row r="20" spans="1:10">
      <c r="A20" s="107" t="s">
        <v>472</v>
      </c>
      <c r="B20" s="106">
        <v>0</v>
      </c>
      <c r="C20" s="106">
        <v>290000</v>
      </c>
      <c r="D20" s="106">
        <v>290000</v>
      </c>
      <c r="E20" s="106">
        <v>0</v>
      </c>
      <c r="F20" s="106">
        <v>169195</v>
      </c>
      <c r="G20" s="106">
        <v>169195</v>
      </c>
      <c r="H20" s="106">
        <v>-120805</v>
      </c>
      <c r="I20" s="106">
        <v>-41.66</v>
      </c>
      <c r="J20" s="105" t="s">
        <v>91</v>
      </c>
    </row>
    <row r="21" spans="1:10">
      <c r="A21" s="107" t="s">
        <v>470</v>
      </c>
      <c r="B21" s="106">
        <v>0</v>
      </c>
      <c r="C21" s="106">
        <v>150000</v>
      </c>
      <c r="D21" s="106">
        <v>150000</v>
      </c>
      <c r="E21" s="106">
        <v>0</v>
      </c>
      <c r="F21" s="106">
        <v>34900</v>
      </c>
      <c r="G21" s="106">
        <v>34900</v>
      </c>
      <c r="H21" s="106">
        <v>-115100</v>
      </c>
      <c r="I21" s="106">
        <v>-76.73</v>
      </c>
      <c r="J21" s="105" t="s">
        <v>91</v>
      </c>
    </row>
    <row r="22" spans="1:10">
      <c r="A22" s="107" t="s">
        <v>498</v>
      </c>
      <c r="B22" s="106">
        <v>0</v>
      </c>
      <c r="C22" s="106">
        <v>90000</v>
      </c>
      <c r="D22" s="106">
        <v>90000</v>
      </c>
      <c r="E22" s="106">
        <v>0</v>
      </c>
      <c r="F22" s="106">
        <v>99600</v>
      </c>
      <c r="G22" s="106">
        <v>99600</v>
      </c>
      <c r="H22" s="106">
        <v>9600</v>
      </c>
      <c r="I22" s="106">
        <v>10.67</v>
      </c>
      <c r="J22" s="105" t="s">
        <v>91</v>
      </c>
    </row>
    <row r="23" spans="1:10">
      <c r="A23" s="107" t="s">
        <v>469</v>
      </c>
      <c r="B23" s="106">
        <v>0</v>
      </c>
      <c r="C23" s="106">
        <v>50000</v>
      </c>
      <c r="D23" s="106">
        <v>50000</v>
      </c>
      <c r="E23" s="106">
        <v>0</v>
      </c>
      <c r="F23" s="106">
        <v>24000</v>
      </c>
      <c r="G23" s="106">
        <v>24000</v>
      </c>
      <c r="H23" s="106">
        <v>-26000</v>
      </c>
      <c r="I23" s="106">
        <v>-52</v>
      </c>
      <c r="J23" s="105" t="s">
        <v>91</v>
      </c>
    </row>
    <row r="24" spans="1:10">
      <c r="A24" s="107" t="s">
        <v>497</v>
      </c>
      <c r="B24" s="106">
        <v>0</v>
      </c>
      <c r="C24" s="106">
        <v>0</v>
      </c>
      <c r="D24" s="106">
        <v>0</v>
      </c>
      <c r="E24" s="106">
        <v>0</v>
      </c>
      <c r="F24" s="106">
        <v>10695</v>
      </c>
      <c r="G24" s="106">
        <v>10695</v>
      </c>
      <c r="H24" s="106">
        <v>10695</v>
      </c>
      <c r="I24" s="106"/>
      <c r="J24" s="105" t="s">
        <v>91</v>
      </c>
    </row>
    <row r="25" spans="1:10">
      <c r="A25" s="107" t="s">
        <v>468</v>
      </c>
      <c r="B25" s="106">
        <v>110000</v>
      </c>
      <c r="C25" s="106">
        <v>0</v>
      </c>
      <c r="D25" s="106">
        <v>110000</v>
      </c>
      <c r="E25" s="106">
        <v>92568</v>
      </c>
      <c r="F25" s="106">
        <v>0</v>
      </c>
      <c r="G25" s="106">
        <v>92568</v>
      </c>
      <c r="H25" s="106">
        <v>-17432</v>
      </c>
      <c r="I25" s="106">
        <v>-15.85</v>
      </c>
      <c r="J25" s="105" t="s">
        <v>91</v>
      </c>
    </row>
    <row r="26" spans="1:10">
      <c r="A26" s="107" t="s">
        <v>466</v>
      </c>
      <c r="B26" s="106">
        <v>91000</v>
      </c>
      <c r="C26" s="106">
        <v>0</v>
      </c>
      <c r="D26" s="106">
        <v>91000</v>
      </c>
      <c r="E26" s="106">
        <v>80988</v>
      </c>
      <c r="F26" s="106">
        <v>0</v>
      </c>
      <c r="G26" s="106">
        <v>80988</v>
      </c>
      <c r="H26" s="106">
        <v>-10012</v>
      </c>
      <c r="I26" s="106">
        <v>-11</v>
      </c>
      <c r="J26" s="105" t="s">
        <v>91</v>
      </c>
    </row>
    <row r="27" spans="1:10">
      <c r="A27" s="107" t="s">
        <v>465</v>
      </c>
      <c r="B27" s="106">
        <v>5000</v>
      </c>
      <c r="C27" s="106">
        <v>0</v>
      </c>
      <c r="D27" s="106">
        <v>5000</v>
      </c>
      <c r="E27" s="106">
        <v>4296</v>
      </c>
      <c r="F27" s="106">
        <v>0</v>
      </c>
      <c r="G27" s="106">
        <v>4296</v>
      </c>
      <c r="H27" s="106">
        <v>-704</v>
      </c>
      <c r="I27" s="106">
        <v>-14.08</v>
      </c>
      <c r="J27" s="105" t="s">
        <v>91</v>
      </c>
    </row>
    <row r="28" spans="1:10">
      <c r="A28" s="107" t="s">
        <v>464</v>
      </c>
      <c r="B28" s="106">
        <v>8000</v>
      </c>
      <c r="C28" s="106">
        <v>0</v>
      </c>
      <c r="D28" s="106">
        <v>8000</v>
      </c>
      <c r="E28" s="106">
        <v>7284</v>
      </c>
      <c r="F28" s="106">
        <v>0</v>
      </c>
      <c r="G28" s="106">
        <v>7284</v>
      </c>
      <c r="H28" s="106">
        <v>-716</v>
      </c>
      <c r="I28" s="106">
        <v>-8.9499999999999993</v>
      </c>
      <c r="J28" s="105" t="s">
        <v>91</v>
      </c>
    </row>
    <row r="29" spans="1:10">
      <c r="A29" s="107" t="s">
        <v>463</v>
      </c>
      <c r="B29" s="106">
        <v>6000</v>
      </c>
      <c r="C29" s="106">
        <v>0</v>
      </c>
      <c r="D29" s="106">
        <v>6000</v>
      </c>
      <c r="E29" s="106">
        <v>0</v>
      </c>
      <c r="F29" s="106">
        <v>0</v>
      </c>
      <c r="G29" s="106">
        <v>0</v>
      </c>
      <c r="H29" s="106">
        <v>-6000</v>
      </c>
      <c r="I29" s="106">
        <v>-100</v>
      </c>
      <c r="J29" s="105" t="s">
        <v>91</v>
      </c>
    </row>
    <row r="30" spans="1:10" ht="32.4">
      <c r="A30" s="107" t="s">
        <v>462</v>
      </c>
      <c r="B30" s="106">
        <v>0</v>
      </c>
      <c r="C30" s="106">
        <v>0</v>
      </c>
      <c r="D30" s="106">
        <v>0</v>
      </c>
      <c r="E30" s="106">
        <v>0</v>
      </c>
      <c r="F30" s="106">
        <v>384779</v>
      </c>
      <c r="G30" s="106">
        <v>384779</v>
      </c>
      <c r="H30" s="106">
        <v>384779</v>
      </c>
      <c r="I30" s="106"/>
      <c r="J30" s="105" t="s">
        <v>91</v>
      </c>
    </row>
    <row r="31" spans="1:10" ht="16.8" thickBot="1">
      <c r="A31" s="117" t="s">
        <v>461</v>
      </c>
      <c r="B31" s="116">
        <v>0</v>
      </c>
      <c r="C31" s="116">
        <v>0</v>
      </c>
      <c r="D31" s="116">
        <v>0</v>
      </c>
      <c r="E31" s="116">
        <v>0</v>
      </c>
      <c r="F31" s="116">
        <v>384779</v>
      </c>
      <c r="G31" s="116">
        <v>384779</v>
      </c>
      <c r="H31" s="116">
        <v>384779</v>
      </c>
      <c r="I31" s="116"/>
      <c r="J31" s="115" t="s">
        <v>91</v>
      </c>
    </row>
    <row r="32" spans="1:10">
      <c r="A32" s="207" t="s">
        <v>460</v>
      </c>
      <c r="B32" s="207"/>
      <c r="C32" s="207"/>
      <c r="D32" s="207"/>
      <c r="E32" s="207"/>
      <c r="F32" s="207"/>
      <c r="G32" s="207"/>
      <c r="H32" s="207"/>
      <c r="I32" s="207"/>
      <c r="J32" s="207"/>
    </row>
    <row r="33" spans="1:10" ht="22.2">
      <c r="A33" s="7"/>
      <c r="B33" s="7"/>
      <c r="C33" s="114"/>
      <c r="D33" s="7"/>
      <c r="E33" s="7" t="s">
        <v>528</v>
      </c>
      <c r="F33" s="7"/>
      <c r="G33" s="114"/>
      <c r="H33" s="114"/>
      <c r="I33" s="114"/>
      <c r="J33" s="114"/>
    </row>
    <row r="34" spans="1:10" ht="22.2">
      <c r="A34" s="7"/>
      <c r="B34" s="7"/>
      <c r="C34" s="114"/>
      <c r="D34" s="7"/>
      <c r="E34" s="7" t="s">
        <v>544</v>
      </c>
      <c r="F34" s="123"/>
      <c r="G34" s="114"/>
      <c r="H34" s="114"/>
      <c r="I34" s="114"/>
      <c r="J34" s="114"/>
    </row>
    <row r="35" spans="1:10" ht="16.8" thickBot="1">
      <c r="A35" s="6"/>
      <c r="B35" s="9"/>
      <c r="C35" s="100"/>
      <c r="D35" s="9"/>
      <c r="E35" s="9" t="s">
        <v>526</v>
      </c>
      <c r="F35" s="122"/>
      <c r="J35" s="2" t="s">
        <v>525</v>
      </c>
    </row>
    <row r="36" spans="1:10">
      <c r="A36" s="190" t="s">
        <v>524</v>
      </c>
      <c r="B36" s="216" t="s">
        <v>523</v>
      </c>
      <c r="C36" s="217"/>
      <c r="D36" s="218"/>
      <c r="E36" s="216" t="s">
        <v>522</v>
      </c>
      <c r="F36" s="217"/>
      <c r="G36" s="218"/>
      <c r="H36" s="219" t="s">
        <v>521</v>
      </c>
      <c r="I36" s="219"/>
      <c r="J36" s="214" t="s">
        <v>520</v>
      </c>
    </row>
    <row r="37" spans="1:10" ht="33" thickBot="1">
      <c r="A37" s="192"/>
      <c r="B37" s="121" t="s">
        <v>116</v>
      </c>
      <c r="C37" s="121" t="s">
        <v>114</v>
      </c>
      <c r="D37" s="11" t="s">
        <v>519</v>
      </c>
      <c r="E37" s="10" t="s">
        <v>116</v>
      </c>
      <c r="F37" s="121" t="s">
        <v>114</v>
      </c>
      <c r="G37" s="11" t="s">
        <v>519</v>
      </c>
      <c r="H37" s="120" t="s">
        <v>518</v>
      </c>
      <c r="I37" s="119" t="s">
        <v>517</v>
      </c>
      <c r="J37" s="215"/>
    </row>
    <row r="38" spans="1:10">
      <c r="A38" s="118" t="s">
        <v>543</v>
      </c>
      <c r="B38" s="112">
        <v>0</v>
      </c>
      <c r="C38" s="112">
        <v>0</v>
      </c>
      <c r="D38" s="112">
        <v>0</v>
      </c>
      <c r="E38" s="112">
        <v>0</v>
      </c>
      <c r="F38" s="112">
        <v>55251</v>
      </c>
      <c r="G38" s="112">
        <v>55251</v>
      </c>
      <c r="H38" s="112">
        <v>55251</v>
      </c>
      <c r="I38" s="112"/>
      <c r="J38" s="111" t="s">
        <v>91</v>
      </c>
    </row>
    <row r="39" spans="1:10" ht="32.4">
      <c r="A39" s="107" t="s">
        <v>542</v>
      </c>
      <c r="B39" s="106">
        <v>0</v>
      </c>
      <c r="C39" s="106">
        <v>0</v>
      </c>
      <c r="D39" s="106">
        <v>0</v>
      </c>
      <c r="E39" s="106">
        <v>0</v>
      </c>
      <c r="F39" s="106">
        <v>55251</v>
      </c>
      <c r="G39" s="106">
        <v>55251</v>
      </c>
      <c r="H39" s="106">
        <v>55251</v>
      </c>
      <c r="I39" s="106"/>
      <c r="J39" s="105" t="s">
        <v>541</v>
      </c>
    </row>
    <row r="40" spans="1:10">
      <c r="A40" s="107" t="s">
        <v>530</v>
      </c>
      <c r="B40" s="106">
        <v>0</v>
      </c>
      <c r="C40" s="106">
        <v>0</v>
      </c>
      <c r="D40" s="106">
        <v>0</v>
      </c>
      <c r="E40" s="106">
        <v>0</v>
      </c>
      <c r="F40" s="106">
        <v>55251</v>
      </c>
      <c r="G40" s="106">
        <v>55251</v>
      </c>
      <c r="H40" s="106">
        <v>55251</v>
      </c>
      <c r="I40" s="106"/>
      <c r="J40" s="105" t="s">
        <v>91</v>
      </c>
    </row>
    <row r="41" spans="1:10" ht="33" thickBot="1">
      <c r="A41" s="117" t="s">
        <v>529</v>
      </c>
      <c r="B41" s="116">
        <v>0</v>
      </c>
      <c r="C41" s="116">
        <v>0</v>
      </c>
      <c r="D41" s="116">
        <v>0</v>
      </c>
      <c r="E41" s="116">
        <v>0</v>
      </c>
      <c r="F41" s="116">
        <v>55251</v>
      </c>
      <c r="G41" s="116">
        <v>55251</v>
      </c>
      <c r="H41" s="116">
        <v>55251</v>
      </c>
      <c r="I41" s="116"/>
      <c r="J41" s="115" t="s">
        <v>541</v>
      </c>
    </row>
    <row r="42" spans="1:10">
      <c r="A42" s="207" t="s">
        <v>460</v>
      </c>
      <c r="B42" s="207"/>
      <c r="C42" s="207"/>
      <c r="D42" s="207"/>
      <c r="E42" s="207"/>
      <c r="F42" s="207"/>
      <c r="G42" s="207"/>
      <c r="H42" s="207"/>
      <c r="I42" s="207"/>
      <c r="J42" s="207"/>
    </row>
    <row r="43" spans="1:10" ht="22.2">
      <c r="A43" s="7"/>
      <c r="B43" s="7"/>
      <c r="C43" s="114"/>
      <c r="D43" s="7"/>
      <c r="E43" s="7" t="s">
        <v>528</v>
      </c>
      <c r="F43" s="7"/>
      <c r="G43" s="114"/>
      <c r="H43" s="114"/>
      <c r="I43" s="114"/>
      <c r="J43" s="114"/>
    </row>
    <row r="44" spans="1:10" ht="22.2">
      <c r="A44" s="7"/>
      <c r="B44" s="7"/>
      <c r="C44" s="114"/>
      <c r="D44" s="7"/>
      <c r="E44" s="7" t="s">
        <v>540</v>
      </c>
      <c r="F44" s="123"/>
      <c r="G44" s="114"/>
      <c r="H44" s="114"/>
      <c r="I44" s="114"/>
      <c r="J44" s="114"/>
    </row>
    <row r="45" spans="1:10" ht="16.8" thickBot="1">
      <c r="A45" s="6"/>
      <c r="B45" s="9"/>
      <c r="C45" s="100"/>
      <c r="D45" s="9"/>
      <c r="E45" s="9" t="s">
        <v>526</v>
      </c>
      <c r="F45" s="122"/>
      <c r="J45" s="2" t="s">
        <v>525</v>
      </c>
    </row>
    <row r="46" spans="1:10">
      <c r="A46" s="190" t="s">
        <v>524</v>
      </c>
      <c r="B46" s="216" t="s">
        <v>523</v>
      </c>
      <c r="C46" s="217"/>
      <c r="D46" s="218"/>
      <c r="E46" s="216" t="s">
        <v>522</v>
      </c>
      <c r="F46" s="217"/>
      <c r="G46" s="218"/>
      <c r="H46" s="219" t="s">
        <v>521</v>
      </c>
      <c r="I46" s="219"/>
      <c r="J46" s="214" t="s">
        <v>520</v>
      </c>
    </row>
    <row r="47" spans="1:10" ht="33" thickBot="1">
      <c r="A47" s="192"/>
      <c r="B47" s="121" t="s">
        <v>116</v>
      </c>
      <c r="C47" s="121" t="s">
        <v>114</v>
      </c>
      <c r="D47" s="11" t="s">
        <v>519</v>
      </c>
      <c r="E47" s="10" t="s">
        <v>116</v>
      </c>
      <c r="F47" s="121" t="s">
        <v>114</v>
      </c>
      <c r="G47" s="11" t="s">
        <v>519</v>
      </c>
      <c r="H47" s="120" t="s">
        <v>518</v>
      </c>
      <c r="I47" s="119" t="s">
        <v>517</v>
      </c>
      <c r="J47" s="215"/>
    </row>
    <row r="48" spans="1:10">
      <c r="A48" s="118" t="s">
        <v>539</v>
      </c>
      <c r="B48" s="112">
        <v>2462000</v>
      </c>
      <c r="C48" s="112">
        <v>102738000</v>
      </c>
      <c r="D48" s="112">
        <v>105200000</v>
      </c>
      <c r="E48" s="112">
        <v>2471403</v>
      </c>
      <c r="F48" s="112">
        <v>113456962</v>
      </c>
      <c r="G48" s="112">
        <v>115928365</v>
      </c>
      <c r="H48" s="112">
        <v>10728365</v>
      </c>
      <c r="I48" s="112">
        <v>10.199999999999999</v>
      </c>
      <c r="J48" s="111" t="s">
        <v>91</v>
      </c>
    </row>
    <row r="49" spans="1:10" ht="32.4">
      <c r="A49" s="107" t="s">
        <v>538</v>
      </c>
      <c r="B49" s="106">
        <v>0</v>
      </c>
      <c r="C49" s="106">
        <v>0</v>
      </c>
      <c r="D49" s="106">
        <v>0</v>
      </c>
      <c r="E49" s="106">
        <v>24408</v>
      </c>
      <c r="F49" s="106">
        <v>0</v>
      </c>
      <c r="G49" s="106">
        <v>24408</v>
      </c>
      <c r="H49" s="106">
        <v>24408</v>
      </c>
      <c r="I49" s="106"/>
      <c r="J49" s="105" t="s">
        <v>537</v>
      </c>
    </row>
    <row r="50" spans="1:10">
      <c r="A50" s="107" t="s">
        <v>530</v>
      </c>
      <c r="B50" s="106">
        <v>0</v>
      </c>
      <c r="C50" s="106">
        <v>0</v>
      </c>
      <c r="D50" s="106">
        <v>0</v>
      </c>
      <c r="E50" s="106">
        <v>24408</v>
      </c>
      <c r="F50" s="106">
        <v>0</v>
      </c>
      <c r="G50" s="106">
        <v>24408</v>
      </c>
      <c r="H50" s="106">
        <v>24408</v>
      </c>
      <c r="I50" s="106"/>
      <c r="J50" s="105" t="s">
        <v>91</v>
      </c>
    </row>
    <row r="51" spans="1:10" ht="32.4">
      <c r="A51" s="107" t="s">
        <v>529</v>
      </c>
      <c r="B51" s="106">
        <v>0</v>
      </c>
      <c r="C51" s="106">
        <v>0</v>
      </c>
      <c r="D51" s="106">
        <v>0</v>
      </c>
      <c r="E51" s="106">
        <v>24408</v>
      </c>
      <c r="F51" s="106">
        <v>0</v>
      </c>
      <c r="G51" s="106">
        <v>24408</v>
      </c>
      <c r="H51" s="106">
        <v>24408</v>
      </c>
      <c r="I51" s="106"/>
      <c r="J51" s="105" t="s">
        <v>537</v>
      </c>
    </row>
    <row r="52" spans="1:10" ht="81">
      <c r="A52" s="107" t="s">
        <v>536</v>
      </c>
      <c r="B52" s="106">
        <v>2462000</v>
      </c>
      <c r="C52" s="106">
        <v>102738000</v>
      </c>
      <c r="D52" s="106">
        <v>105200000</v>
      </c>
      <c r="E52" s="106">
        <v>2446995</v>
      </c>
      <c r="F52" s="106">
        <v>113456962</v>
      </c>
      <c r="G52" s="106">
        <v>115903957</v>
      </c>
      <c r="H52" s="106">
        <v>10703957</v>
      </c>
      <c r="I52" s="106">
        <v>10.17</v>
      </c>
      <c r="J52" s="105" t="s">
        <v>535</v>
      </c>
    </row>
    <row r="53" spans="1:10">
      <c r="A53" s="107" t="s">
        <v>486</v>
      </c>
      <c r="B53" s="106">
        <v>0</v>
      </c>
      <c r="C53" s="106">
        <v>350000</v>
      </c>
      <c r="D53" s="106">
        <v>350000</v>
      </c>
      <c r="E53" s="106">
        <v>0</v>
      </c>
      <c r="F53" s="106">
        <v>309353</v>
      </c>
      <c r="G53" s="106">
        <v>309353</v>
      </c>
      <c r="H53" s="106">
        <v>-40647</v>
      </c>
      <c r="I53" s="106">
        <v>-11.61</v>
      </c>
      <c r="J53" s="105" t="s">
        <v>91</v>
      </c>
    </row>
    <row r="54" spans="1:10">
      <c r="A54" s="107" t="s">
        <v>485</v>
      </c>
      <c r="B54" s="106">
        <v>0</v>
      </c>
      <c r="C54" s="106">
        <v>0</v>
      </c>
      <c r="D54" s="106">
        <v>0</v>
      </c>
      <c r="E54" s="106">
        <v>0</v>
      </c>
      <c r="F54" s="106">
        <v>42400</v>
      </c>
      <c r="G54" s="106">
        <v>42400</v>
      </c>
      <c r="H54" s="106">
        <v>42400</v>
      </c>
      <c r="I54" s="106"/>
      <c r="J54" s="105" t="s">
        <v>91</v>
      </c>
    </row>
    <row r="55" spans="1:10">
      <c r="A55" s="107" t="s">
        <v>514</v>
      </c>
      <c r="B55" s="106">
        <v>0</v>
      </c>
      <c r="C55" s="106">
        <v>350000</v>
      </c>
      <c r="D55" s="106">
        <v>350000</v>
      </c>
      <c r="E55" s="106">
        <v>0</v>
      </c>
      <c r="F55" s="106">
        <v>245895</v>
      </c>
      <c r="G55" s="106">
        <v>245895</v>
      </c>
      <c r="H55" s="106">
        <v>-104105</v>
      </c>
      <c r="I55" s="106">
        <v>-29.74</v>
      </c>
      <c r="J55" s="105" t="s">
        <v>91</v>
      </c>
    </row>
    <row r="56" spans="1:10">
      <c r="A56" s="107" t="s">
        <v>484</v>
      </c>
      <c r="B56" s="106">
        <v>0</v>
      </c>
      <c r="C56" s="106">
        <v>0</v>
      </c>
      <c r="D56" s="106">
        <v>0</v>
      </c>
      <c r="E56" s="106">
        <v>0</v>
      </c>
      <c r="F56" s="106">
        <v>21058</v>
      </c>
      <c r="G56" s="106">
        <v>21058</v>
      </c>
      <c r="H56" s="106">
        <v>21058</v>
      </c>
      <c r="I56" s="106"/>
      <c r="J56" s="105" t="s">
        <v>91</v>
      </c>
    </row>
    <row r="57" spans="1:10">
      <c r="A57" s="107" t="s">
        <v>483</v>
      </c>
      <c r="B57" s="106">
        <v>0</v>
      </c>
      <c r="C57" s="106">
        <v>67802000</v>
      </c>
      <c r="D57" s="106">
        <v>67802000</v>
      </c>
      <c r="E57" s="106">
        <v>0</v>
      </c>
      <c r="F57" s="106">
        <v>71701554</v>
      </c>
      <c r="G57" s="106">
        <v>71701554</v>
      </c>
      <c r="H57" s="106">
        <v>3899554</v>
      </c>
      <c r="I57" s="106">
        <v>5.75</v>
      </c>
      <c r="J57" s="105" t="s">
        <v>91</v>
      </c>
    </row>
    <row r="58" spans="1:10">
      <c r="A58" s="107" t="s">
        <v>502</v>
      </c>
      <c r="B58" s="106">
        <v>0</v>
      </c>
      <c r="C58" s="106">
        <v>14200000</v>
      </c>
      <c r="D58" s="106">
        <v>14200000</v>
      </c>
      <c r="E58" s="106">
        <v>0</v>
      </c>
      <c r="F58" s="106">
        <v>12044700</v>
      </c>
      <c r="G58" s="106">
        <v>12044700</v>
      </c>
      <c r="H58" s="106">
        <v>-2155300</v>
      </c>
      <c r="I58" s="106">
        <v>-15.18</v>
      </c>
      <c r="J58" s="105" t="s">
        <v>91</v>
      </c>
    </row>
    <row r="59" spans="1:10">
      <c r="A59" s="107" t="s">
        <v>482</v>
      </c>
      <c r="B59" s="106">
        <v>0</v>
      </c>
      <c r="C59" s="106">
        <v>320000</v>
      </c>
      <c r="D59" s="106">
        <v>320000</v>
      </c>
      <c r="E59" s="106">
        <v>0</v>
      </c>
      <c r="F59" s="106">
        <v>391465</v>
      </c>
      <c r="G59" s="106">
        <v>391465</v>
      </c>
      <c r="H59" s="106">
        <v>71465</v>
      </c>
      <c r="I59" s="106">
        <v>22.33</v>
      </c>
      <c r="J59" s="105" t="s">
        <v>91</v>
      </c>
    </row>
    <row r="60" spans="1:10" ht="64.8">
      <c r="A60" s="107" t="s">
        <v>481</v>
      </c>
      <c r="B60" s="106">
        <v>0</v>
      </c>
      <c r="C60" s="106">
        <v>420000</v>
      </c>
      <c r="D60" s="106">
        <v>420000</v>
      </c>
      <c r="E60" s="106">
        <v>0</v>
      </c>
      <c r="F60" s="106">
        <v>1062861</v>
      </c>
      <c r="G60" s="106">
        <v>1062861</v>
      </c>
      <c r="H60" s="106">
        <v>642861</v>
      </c>
      <c r="I60" s="106">
        <v>153.06</v>
      </c>
      <c r="J60" s="105" t="s">
        <v>534</v>
      </c>
    </row>
    <row r="61" spans="1:10">
      <c r="A61" s="107" t="s">
        <v>480</v>
      </c>
      <c r="B61" s="106">
        <v>0</v>
      </c>
      <c r="C61" s="106">
        <v>600000</v>
      </c>
      <c r="D61" s="106">
        <v>600000</v>
      </c>
      <c r="E61" s="106">
        <v>0</v>
      </c>
      <c r="F61" s="106">
        <v>738944</v>
      </c>
      <c r="G61" s="106">
        <v>738944</v>
      </c>
      <c r="H61" s="106">
        <v>138944</v>
      </c>
      <c r="I61" s="106">
        <v>23.16</v>
      </c>
      <c r="J61" s="105" t="s">
        <v>91</v>
      </c>
    </row>
    <row r="62" spans="1:10">
      <c r="A62" s="107" t="s">
        <v>478</v>
      </c>
      <c r="B62" s="106">
        <v>0</v>
      </c>
      <c r="C62" s="106">
        <v>10500000</v>
      </c>
      <c r="D62" s="106">
        <v>10500000</v>
      </c>
      <c r="E62" s="106">
        <v>0</v>
      </c>
      <c r="F62" s="106">
        <v>16877737</v>
      </c>
      <c r="G62" s="106">
        <v>16877737</v>
      </c>
      <c r="H62" s="106">
        <v>6377737</v>
      </c>
      <c r="I62" s="106">
        <v>60.74</v>
      </c>
      <c r="J62" s="105" t="s">
        <v>91</v>
      </c>
    </row>
    <row r="63" spans="1:10">
      <c r="A63" s="107" t="s">
        <v>477</v>
      </c>
      <c r="B63" s="106">
        <v>0</v>
      </c>
      <c r="C63" s="106">
        <v>0</v>
      </c>
      <c r="D63" s="106">
        <v>0</v>
      </c>
      <c r="E63" s="106">
        <v>0</v>
      </c>
      <c r="F63" s="106">
        <v>75132</v>
      </c>
      <c r="G63" s="106">
        <v>75132</v>
      </c>
      <c r="H63" s="106">
        <v>75132</v>
      </c>
      <c r="I63" s="106"/>
      <c r="J63" s="105" t="s">
        <v>91</v>
      </c>
    </row>
    <row r="64" spans="1:10">
      <c r="A64" s="107" t="s">
        <v>476</v>
      </c>
      <c r="B64" s="106">
        <v>0</v>
      </c>
      <c r="C64" s="106">
        <v>41362000</v>
      </c>
      <c r="D64" s="106">
        <v>41362000</v>
      </c>
      <c r="E64" s="106">
        <v>0</v>
      </c>
      <c r="F64" s="106">
        <v>39576972</v>
      </c>
      <c r="G64" s="106">
        <v>39576972</v>
      </c>
      <c r="H64" s="106">
        <v>-1785028</v>
      </c>
      <c r="I64" s="106">
        <v>-4.32</v>
      </c>
      <c r="J64" s="105" t="s">
        <v>91</v>
      </c>
    </row>
    <row r="65" spans="1:10">
      <c r="A65" s="107" t="s">
        <v>475</v>
      </c>
      <c r="B65" s="106">
        <v>0</v>
      </c>
      <c r="C65" s="106">
        <v>400000</v>
      </c>
      <c r="D65" s="106">
        <v>400000</v>
      </c>
      <c r="E65" s="106">
        <v>0</v>
      </c>
      <c r="F65" s="106">
        <v>933743</v>
      </c>
      <c r="G65" s="106">
        <v>933743</v>
      </c>
      <c r="H65" s="106">
        <v>533743</v>
      </c>
      <c r="I65" s="106">
        <v>133.44</v>
      </c>
      <c r="J65" s="105" t="s">
        <v>91</v>
      </c>
    </row>
    <row r="66" spans="1:10">
      <c r="A66" s="107" t="s">
        <v>474</v>
      </c>
      <c r="B66" s="106">
        <v>0</v>
      </c>
      <c r="C66" s="106">
        <v>4210000</v>
      </c>
      <c r="D66" s="106">
        <v>4210000</v>
      </c>
      <c r="E66" s="106">
        <v>0</v>
      </c>
      <c r="F66" s="106">
        <v>5054581</v>
      </c>
      <c r="G66" s="106">
        <v>5054581</v>
      </c>
      <c r="H66" s="106">
        <v>844581</v>
      </c>
      <c r="I66" s="106">
        <v>20.059999999999999</v>
      </c>
      <c r="J66" s="105" t="s">
        <v>91</v>
      </c>
    </row>
    <row r="67" spans="1:10">
      <c r="A67" s="107" t="s">
        <v>499</v>
      </c>
      <c r="B67" s="106">
        <v>0</v>
      </c>
      <c r="C67" s="106">
        <v>50000</v>
      </c>
      <c r="D67" s="106">
        <v>50000</v>
      </c>
      <c r="E67" s="106">
        <v>0</v>
      </c>
      <c r="F67" s="106">
        <v>34142</v>
      </c>
      <c r="G67" s="106">
        <v>34142</v>
      </c>
      <c r="H67" s="106">
        <v>-15858</v>
      </c>
      <c r="I67" s="106">
        <v>-31.72</v>
      </c>
      <c r="J67" s="105" t="s">
        <v>91</v>
      </c>
    </row>
    <row r="68" spans="1:10">
      <c r="A68" s="107" t="s">
        <v>473</v>
      </c>
      <c r="B68" s="106">
        <v>0</v>
      </c>
      <c r="C68" s="106">
        <v>4160000</v>
      </c>
      <c r="D68" s="106">
        <v>4160000</v>
      </c>
      <c r="E68" s="106">
        <v>0</v>
      </c>
      <c r="F68" s="106">
        <v>5020439</v>
      </c>
      <c r="G68" s="106">
        <v>5020439</v>
      </c>
      <c r="H68" s="106">
        <v>860439</v>
      </c>
      <c r="I68" s="106">
        <v>20.68</v>
      </c>
      <c r="J68" s="105" t="s">
        <v>91</v>
      </c>
    </row>
    <row r="69" spans="1:10">
      <c r="A69" s="107" t="s">
        <v>472</v>
      </c>
      <c r="B69" s="106">
        <v>0</v>
      </c>
      <c r="C69" s="106">
        <v>1521000</v>
      </c>
      <c r="D69" s="106">
        <v>1521000</v>
      </c>
      <c r="E69" s="106">
        <v>0</v>
      </c>
      <c r="F69" s="106">
        <v>2004063</v>
      </c>
      <c r="G69" s="106">
        <v>2004063</v>
      </c>
      <c r="H69" s="106">
        <v>483063</v>
      </c>
      <c r="I69" s="106">
        <v>31.76</v>
      </c>
      <c r="J69" s="105" t="s">
        <v>91</v>
      </c>
    </row>
    <row r="70" spans="1:10">
      <c r="A70" s="107" t="s">
        <v>470</v>
      </c>
      <c r="B70" s="106">
        <v>0</v>
      </c>
      <c r="C70" s="106">
        <v>50000</v>
      </c>
      <c r="D70" s="106">
        <v>50000</v>
      </c>
      <c r="E70" s="106">
        <v>0</v>
      </c>
      <c r="F70" s="106">
        <v>345501</v>
      </c>
      <c r="G70" s="106">
        <v>345501</v>
      </c>
      <c r="H70" s="106">
        <v>295501</v>
      </c>
      <c r="I70" s="106">
        <v>591</v>
      </c>
      <c r="J70" s="105" t="s">
        <v>91</v>
      </c>
    </row>
    <row r="71" spans="1:10">
      <c r="A71" s="107" t="s">
        <v>498</v>
      </c>
      <c r="B71" s="106">
        <v>0</v>
      </c>
      <c r="C71" s="106">
        <v>1251000</v>
      </c>
      <c r="D71" s="106">
        <v>1251000</v>
      </c>
      <c r="E71" s="106">
        <v>0</v>
      </c>
      <c r="F71" s="106">
        <v>1322050</v>
      </c>
      <c r="G71" s="106">
        <v>1322050</v>
      </c>
      <c r="H71" s="106">
        <v>71050</v>
      </c>
      <c r="I71" s="106">
        <v>5.68</v>
      </c>
      <c r="J71" s="105" t="s">
        <v>91</v>
      </c>
    </row>
    <row r="72" spans="1:10">
      <c r="A72" s="107" t="s">
        <v>469</v>
      </c>
      <c r="B72" s="106">
        <v>0</v>
      </c>
      <c r="C72" s="106">
        <v>120000</v>
      </c>
      <c r="D72" s="106">
        <v>120000</v>
      </c>
      <c r="E72" s="106">
        <v>0</v>
      </c>
      <c r="F72" s="106">
        <v>192622</v>
      </c>
      <c r="G72" s="106">
        <v>192622</v>
      </c>
      <c r="H72" s="106">
        <v>72622</v>
      </c>
      <c r="I72" s="106">
        <v>60.52</v>
      </c>
      <c r="J72" s="105" t="s">
        <v>91</v>
      </c>
    </row>
    <row r="73" spans="1:10">
      <c r="A73" s="107" t="s">
        <v>497</v>
      </c>
      <c r="B73" s="106">
        <v>0</v>
      </c>
      <c r="C73" s="106">
        <v>100000</v>
      </c>
      <c r="D73" s="106">
        <v>100000</v>
      </c>
      <c r="E73" s="106">
        <v>0</v>
      </c>
      <c r="F73" s="106">
        <v>143890</v>
      </c>
      <c r="G73" s="106">
        <v>143890</v>
      </c>
      <c r="H73" s="106">
        <v>43890</v>
      </c>
      <c r="I73" s="106">
        <v>43.89</v>
      </c>
      <c r="J73" s="105" t="s">
        <v>91</v>
      </c>
    </row>
    <row r="74" spans="1:10">
      <c r="A74" s="107" t="s">
        <v>468</v>
      </c>
      <c r="B74" s="106">
        <v>2462000</v>
      </c>
      <c r="C74" s="106">
        <v>25115000</v>
      </c>
      <c r="D74" s="106">
        <v>27577000</v>
      </c>
      <c r="E74" s="106">
        <v>2446995</v>
      </c>
      <c r="F74" s="106">
        <v>19539592</v>
      </c>
      <c r="G74" s="106">
        <v>21986587</v>
      </c>
      <c r="H74" s="106">
        <v>-5590413</v>
      </c>
      <c r="I74" s="106">
        <v>-20.27</v>
      </c>
      <c r="J74" s="105" t="s">
        <v>91</v>
      </c>
    </row>
    <row r="75" spans="1:10">
      <c r="A75" s="107" t="s">
        <v>467</v>
      </c>
      <c r="B75" s="106">
        <v>314000</v>
      </c>
      <c r="C75" s="106">
        <v>531000</v>
      </c>
      <c r="D75" s="106">
        <v>845000</v>
      </c>
      <c r="E75" s="106">
        <v>314208</v>
      </c>
      <c r="F75" s="106">
        <v>530796</v>
      </c>
      <c r="G75" s="106">
        <v>845004</v>
      </c>
      <c r="H75" s="106">
        <v>4</v>
      </c>
      <c r="I75" s="106">
        <v>0</v>
      </c>
      <c r="J75" s="105" t="s">
        <v>91</v>
      </c>
    </row>
    <row r="76" spans="1:10">
      <c r="A76" s="107" t="s">
        <v>466</v>
      </c>
      <c r="B76" s="106">
        <v>31000</v>
      </c>
      <c r="C76" s="106">
        <v>8309000</v>
      </c>
      <c r="D76" s="106">
        <v>8340000</v>
      </c>
      <c r="E76" s="106">
        <v>26598</v>
      </c>
      <c r="F76" s="106">
        <v>8690442</v>
      </c>
      <c r="G76" s="106">
        <v>8717040</v>
      </c>
      <c r="H76" s="106">
        <v>377040</v>
      </c>
      <c r="I76" s="106">
        <v>4.5199999999999996</v>
      </c>
      <c r="J76" s="105" t="s">
        <v>91</v>
      </c>
    </row>
    <row r="77" spans="1:10">
      <c r="A77" s="107" t="s">
        <v>465</v>
      </c>
      <c r="B77" s="106">
        <v>224000</v>
      </c>
      <c r="C77" s="106">
        <v>3228000</v>
      </c>
      <c r="D77" s="106">
        <v>3452000</v>
      </c>
      <c r="E77" s="106">
        <v>199152</v>
      </c>
      <c r="F77" s="106">
        <v>1974089</v>
      </c>
      <c r="G77" s="106">
        <v>2173241</v>
      </c>
      <c r="H77" s="106">
        <v>-1278759</v>
      </c>
      <c r="I77" s="106">
        <v>-37.04</v>
      </c>
      <c r="J77" s="105" t="s">
        <v>91</v>
      </c>
    </row>
    <row r="78" spans="1:10">
      <c r="A78" s="107" t="s">
        <v>464</v>
      </c>
      <c r="B78" s="106">
        <v>8000</v>
      </c>
      <c r="C78" s="106">
        <v>11835000</v>
      </c>
      <c r="D78" s="106">
        <v>11843000</v>
      </c>
      <c r="E78" s="106">
        <v>10425</v>
      </c>
      <c r="F78" s="106">
        <v>7809138</v>
      </c>
      <c r="G78" s="106">
        <v>7819563</v>
      </c>
      <c r="H78" s="106">
        <v>-4023437</v>
      </c>
      <c r="I78" s="106">
        <v>-33.97</v>
      </c>
      <c r="J78" s="105" t="s">
        <v>91</v>
      </c>
    </row>
    <row r="79" spans="1:10">
      <c r="A79" s="107" t="s">
        <v>507</v>
      </c>
      <c r="B79" s="106">
        <v>1885000</v>
      </c>
      <c r="C79" s="106">
        <v>0</v>
      </c>
      <c r="D79" s="106">
        <v>1885000</v>
      </c>
      <c r="E79" s="106">
        <v>1884780</v>
      </c>
      <c r="F79" s="106">
        <v>0</v>
      </c>
      <c r="G79" s="106">
        <v>1884780</v>
      </c>
      <c r="H79" s="106">
        <v>-220</v>
      </c>
      <c r="I79" s="106">
        <v>-0.01</v>
      </c>
      <c r="J79" s="105" t="s">
        <v>91</v>
      </c>
    </row>
    <row r="80" spans="1:10">
      <c r="A80" s="107" t="s">
        <v>463</v>
      </c>
      <c r="B80" s="106">
        <v>0</v>
      </c>
      <c r="C80" s="106">
        <v>1212000</v>
      </c>
      <c r="D80" s="106">
        <v>1212000</v>
      </c>
      <c r="E80" s="106">
        <v>11832</v>
      </c>
      <c r="F80" s="106">
        <v>535127</v>
      </c>
      <c r="G80" s="106">
        <v>546959</v>
      </c>
      <c r="H80" s="106">
        <v>-665041</v>
      </c>
      <c r="I80" s="106">
        <v>-54.87</v>
      </c>
      <c r="J80" s="105" t="s">
        <v>91</v>
      </c>
    </row>
    <row r="81" spans="1:10">
      <c r="A81" s="107" t="s">
        <v>495</v>
      </c>
      <c r="B81" s="106">
        <v>0</v>
      </c>
      <c r="C81" s="106">
        <v>770000</v>
      </c>
      <c r="D81" s="106">
        <v>770000</v>
      </c>
      <c r="E81" s="106">
        <v>0</v>
      </c>
      <c r="F81" s="106">
        <v>894316</v>
      </c>
      <c r="G81" s="106">
        <v>894316</v>
      </c>
      <c r="H81" s="106">
        <v>124316</v>
      </c>
      <c r="I81" s="106">
        <v>16.14</v>
      </c>
      <c r="J81" s="105" t="s">
        <v>91</v>
      </c>
    </row>
    <row r="82" spans="1:10">
      <c r="A82" s="107" t="s">
        <v>533</v>
      </c>
      <c r="B82" s="106">
        <v>0</v>
      </c>
      <c r="C82" s="106">
        <v>50000</v>
      </c>
      <c r="D82" s="106">
        <v>50000</v>
      </c>
      <c r="E82" s="106">
        <v>0</v>
      </c>
      <c r="F82" s="106">
        <v>58252</v>
      </c>
      <c r="G82" s="106">
        <v>58252</v>
      </c>
      <c r="H82" s="106">
        <v>8252</v>
      </c>
      <c r="I82" s="106">
        <v>16.5</v>
      </c>
      <c r="J82" s="105" t="s">
        <v>91</v>
      </c>
    </row>
    <row r="83" spans="1:10">
      <c r="A83" s="107" t="s">
        <v>532</v>
      </c>
      <c r="B83" s="106">
        <v>0</v>
      </c>
      <c r="C83" s="106">
        <v>120000</v>
      </c>
      <c r="D83" s="106">
        <v>120000</v>
      </c>
      <c r="E83" s="106">
        <v>0</v>
      </c>
      <c r="F83" s="106">
        <v>246716</v>
      </c>
      <c r="G83" s="106">
        <v>246716</v>
      </c>
      <c r="H83" s="106">
        <v>126716</v>
      </c>
      <c r="I83" s="106">
        <v>105.6</v>
      </c>
      <c r="J83" s="105" t="s">
        <v>91</v>
      </c>
    </row>
    <row r="84" spans="1:10">
      <c r="A84" s="107" t="s">
        <v>494</v>
      </c>
      <c r="B84" s="106">
        <v>0</v>
      </c>
      <c r="C84" s="106">
        <v>600000</v>
      </c>
      <c r="D84" s="106">
        <v>600000</v>
      </c>
      <c r="E84" s="106">
        <v>0</v>
      </c>
      <c r="F84" s="106">
        <v>562671</v>
      </c>
      <c r="G84" s="106">
        <v>562671</v>
      </c>
      <c r="H84" s="106">
        <v>-37329</v>
      </c>
      <c r="I84" s="106">
        <v>-6.22</v>
      </c>
      <c r="J84" s="105" t="s">
        <v>91</v>
      </c>
    </row>
    <row r="85" spans="1:10">
      <c r="A85" s="107" t="s">
        <v>531</v>
      </c>
      <c r="B85" s="106">
        <v>0</v>
      </c>
      <c r="C85" s="106">
        <v>0</v>
      </c>
      <c r="D85" s="106">
        <v>0</v>
      </c>
      <c r="E85" s="106">
        <v>0</v>
      </c>
      <c r="F85" s="106">
        <v>26677</v>
      </c>
      <c r="G85" s="106">
        <v>26677</v>
      </c>
      <c r="H85" s="106">
        <v>26677</v>
      </c>
      <c r="I85" s="106"/>
      <c r="J85" s="105" t="s">
        <v>91</v>
      </c>
    </row>
    <row r="86" spans="1:10" ht="32.4">
      <c r="A86" s="107" t="s">
        <v>462</v>
      </c>
      <c r="B86" s="106">
        <v>0</v>
      </c>
      <c r="C86" s="106">
        <v>2970000</v>
      </c>
      <c r="D86" s="106">
        <v>2970000</v>
      </c>
      <c r="E86" s="106">
        <v>0</v>
      </c>
      <c r="F86" s="106">
        <v>9496054</v>
      </c>
      <c r="G86" s="106">
        <v>9496054</v>
      </c>
      <c r="H86" s="106">
        <v>6526054</v>
      </c>
      <c r="I86" s="106">
        <v>219.73</v>
      </c>
      <c r="J86" s="105" t="s">
        <v>91</v>
      </c>
    </row>
    <row r="87" spans="1:10">
      <c r="A87" s="107" t="s">
        <v>492</v>
      </c>
      <c r="B87" s="106">
        <v>0</v>
      </c>
      <c r="C87" s="106">
        <v>0</v>
      </c>
      <c r="D87" s="106">
        <v>0</v>
      </c>
      <c r="E87" s="106">
        <v>0</v>
      </c>
      <c r="F87" s="106">
        <v>11052</v>
      </c>
      <c r="G87" s="106">
        <v>11052</v>
      </c>
      <c r="H87" s="106">
        <v>11052</v>
      </c>
      <c r="I87" s="106"/>
      <c r="J87" s="105" t="s">
        <v>91</v>
      </c>
    </row>
    <row r="88" spans="1:10">
      <c r="A88" s="107" t="s">
        <v>461</v>
      </c>
      <c r="B88" s="106">
        <v>0</v>
      </c>
      <c r="C88" s="106">
        <v>2220000</v>
      </c>
      <c r="D88" s="106">
        <v>2220000</v>
      </c>
      <c r="E88" s="106">
        <v>0</v>
      </c>
      <c r="F88" s="106">
        <v>8337840</v>
      </c>
      <c r="G88" s="106">
        <v>8337840</v>
      </c>
      <c r="H88" s="106">
        <v>6117840</v>
      </c>
      <c r="I88" s="106">
        <v>275.58</v>
      </c>
      <c r="J88" s="105" t="s">
        <v>91</v>
      </c>
    </row>
    <row r="89" spans="1:10" ht="32.4">
      <c r="A89" s="107" t="s">
        <v>491</v>
      </c>
      <c r="B89" s="106">
        <v>0</v>
      </c>
      <c r="C89" s="106">
        <v>700000</v>
      </c>
      <c r="D89" s="106">
        <v>700000</v>
      </c>
      <c r="E89" s="106">
        <v>0</v>
      </c>
      <c r="F89" s="106">
        <v>1060000</v>
      </c>
      <c r="G89" s="106">
        <v>1060000</v>
      </c>
      <c r="H89" s="106">
        <v>360000</v>
      </c>
      <c r="I89" s="106">
        <v>51.43</v>
      </c>
      <c r="J89" s="105" t="s">
        <v>91</v>
      </c>
    </row>
    <row r="90" spans="1:10">
      <c r="A90" s="107" t="s">
        <v>505</v>
      </c>
      <c r="B90" s="106">
        <v>0</v>
      </c>
      <c r="C90" s="106">
        <v>50000</v>
      </c>
      <c r="D90" s="106">
        <v>50000</v>
      </c>
      <c r="E90" s="106">
        <v>0</v>
      </c>
      <c r="F90" s="106">
        <v>87162</v>
      </c>
      <c r="G90" s="106">
        <v>87162</v>
      </c>
      <c r="H90" s="106">
        <v>37162</v>
      </c>
      <c r="I90" s="106">
        <v>74.319999999999993</v>
      </c>
      <c r="J90" s="105" t="s">
        <v>91</v>
      </c>
    </row>
    <row r="91" spans="1:10">
      <c r="A91" s="107" t="s">
        <v>530</v>
      </c>
      <c r="B91" s="106">
        <v>0</v>
      </c>
      <c r="C91" s="106">
        <v>0</v>
      </c>
      <c r="D91" s="106">
        <v>0</v>
      </c>
      <c r="E91" s="106">
        <v>0</v>
      </c>
      <c r="F91" s="106">
        <v>4457449</v>
      </c>
      <c r="G91" s="106">
        <v>4457449</v>
      </c>
      <c r="H91" s="106">
        <v>4457449</v>
      </c>
      <c r="I91" s="106"/>
      <c r="J91" s="105" t="s">
        <v>91</v>
      </c>
    </row>
    <row r="92" spans="1:10" ht="16.8" thickBot="1">
      <c r="A92" s="117" t="s">
        <v>529</v>
      </c>
      <c r="B92" s="116">
        <v>0</v>
      </c>
      <c r="C92" s="116">
        <v>0</v>
      </c>
      <c r="D92" s="116">
        <v>0</v>
      </c>
      <c r="E92" s="116">
        <v>0</v>
      </c>
      <c r="F92" s="116">
        <v>4457449</v>
      </c>
      <c r="G92" s="116">
        <v>4457449</v>
      </c>
      <c r="H92" s="116">
        <v>4457449</v>
      </c>
      <c r="I92" s="116"/>
      <c r="J92" s="115" t="s">
        <v>91</v>
      </c>
    </row>
    <row r="93" spans="1:10">
      <c r="A93" s="207" t="s">
        <v>460</v>
      </c>
      <c r="B93" s="207"/>
      <c r="C93" s="207"/>
      <c r="D93" s="207"/>
      <c r="E93" s="207"/>
      <c r="F93" s="207"/>
      <c r="G93" s="207"/>
      <c r="H93" s="207"/>
      <c r="I93" s="207"/>
      <c r="J93" s="207"/>
    </row>
  </sheetData>
  <mergeCells count="18">
    <mergeCell ref="A46:A47"/>
    <mergeCell ref="B46:D46"/>
    <mergeCell ref="E46:G46"/>
    <mergeCell ref="H46:I46"/>
    <mergeCell ref="J46:J47"/>
    <mergeCell ref="A93:J93"/>
    <mergeCell ref="A36:A37"/>
    <mergeCell ref="B36:D36"/>
    <mergeCell ref="E36:G36"/>
    <mergeCell ref="H36:I36"/>
    <mergeCell ref="J36:J37"/>
    <mergeCell ref="A42:J42"/>
    <mergeCell ref="A4:A5"/>
    <mergeCell ref="B4:D4"/>
    <mergeCell ref="E4:G4"/>
    <mergeCell ref="H4:I4"/>
    <mergeCell ref="J4:J5"/>
    <mergeCell ref="A32:J32"/>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rowBreaks count="2" manualBreakCount="2">
    <brk id="32" max="16383" man="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23</vt:i4>
      </vt:variant>
    </vt:vector>
  </HeadingPairs>
  <TitlesOfParts>
    <vt:vector size="23" baseType="lpstr">
      <vt:lpstr>收支餘絀決算表</vt:lpstr>
      <vt:lpstr>餘絀撥補決算表</vt:lpstr>
      <vt:lpstr>現金流量決算表</vt:lpstr>
      <vt:lpstr>平衡表</vt:lpstr>
      <vt:lpstr>業務收入明細表</vt:lpstr>
      <vt:lpstr>教學成本明細表</vt:lpstr>
      <vt:lpstr>其他業務成本明細表</vt:lpstr>
      <vt:lpstr>管理及總務費用明細表</vt:lpstr>
      <vt:lpstr>其他業務費用明細表</vt:lpstr>
      <vt:lpstr>財務費用明細表</vt:lpstr>
      <vt:lpstr>其他業務外費用明細表</vt:lpstr>
      <vt:lpstr>資產折舊明細表</vt:lpstr>
      <vt:lpstr>資產報廢明細表</vt:lpstr>
      <vt:lpstr>國庫撥補款明細表</vt:lpstr>
      <vt:lpstr>固定資產建設改良擴充明細表</vt:lpstr>
      <vt:lpstr>固定資產建設改良擴充計畫預算與實際進度比較表</vt:lpstr>
      <vt:lpstr>主要營運項目執行績效摘要表</vt:lpstr>
      <vt:lpstr>資金轉投資及其餘絀明細表</vt:lpstr>
      <vt:lpstr>基金數額增減明細表</vt:lpstr>
      <vt:lpstr>員工人數彙計表</vt:lpstr>
      <vt:lpstr>用人費用彙計表</vt:lpstr>
      <vt:lpstr>各項費用彙計表</vt:lpstr>
      <vt:lpstr>管制性項目及統計所需項目比較表</vt:lpstr>
    </vt:vector>
  </TitlesOfParts>
  <Company>福興資訊管理顧問</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Admin</cp:lastModifiedBy>
  <dcterms:created xsi:type="dcterms:W3CDTF">2003-08-05T03:37:58Z</dcterms:created>
  <dcterms:modified xsi:type="dcterms:W3CDTF">2018-07-16T01:06:53Z</dcterms:modified>
</cp:coreProperties>
</file>