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2" windowWidth="14940" windowHeight="9672"/>
  </bookViews>
  <sheets>
    <sheet name="收支餘絀表" sheetId="1" r:id="rId1"/>
    <sheet name="餘絀撥補表" sheetId="4" r:id="rId2"/>
    <sheet name="現金流量表" sheetId="5" r:id="rId3"/>
    <sheet name="平衡表" sheetId="6" r:id="rId4"/>
    <sheet name="業務收入明細表" sheetId="7" r:id="rId5"/>
    <sheet name="教學成本明細表" sheetId="8" r:id="rId6"/>
    <sheet name="其他業務成本明細表" sheetId="9" r:id="rId7"/>
    <sheet name="管理及總務費用明細表" sheetId="10" r:id="rId8"/>
    <sheet name="其他業務費用明細表" sheetId="11" r:id="rId9"/>
    <sheet name="財務費用明細表" sheetId="12" r:id="rId10"/>
    <sheet name="其他業務外費用明細表" sheetId="13" r:id="rId11"/>
    <sheet name="資產折舊明細表" sheetId="14" r:id="rId12"/>
    <sheet name="資產報廢明細表" sheetId="15" r:id="rId13"/>
    <sheet name="公庫撥補款明細表" sheetId="16" r:id="rId14"/>
    <sheet name="固定資產建設改良擴充明細表(不含撥贈)" sheetId="17" r:id="rId15"/>
    <sheet name="固定資產建設改良擴充明細表(含撥贈)" sheetId="18" r:id="rId16"/>
    <sheet name="固定資產建設改良擴充計畫預算與實際進度比較表" sheetId="19" r:id="rId17"/>
    <sheet name="主要營運項目執行績效摘要表" sheetId="20" r:id="rId18"/>
    <sheet name="基金數額增減明細表" sheetId="21" r:id="rId19"/>
    <sheet name="資金轉投資及其餘絀明細表" sheetId="22" r:id="rId20"/>
    <sheet name="員工人數彙計表" sheetId="23" r:id="rId21"/>
    <sheet name="用人費用彙計表" sheetId="24" r:id="rId22"/>
    <sheet name="增購及汰舊換新管理用公務車輛明細表" sheetId="25" r:id="rId23"/>
    <sheet name="各項費用彙計表" sheetId="26" r:id="rId24"/>
    <sheet name="管制性項目及統計所需項目比較表" sheetId="27" r:id="rId25"/>
  </sheets>
  <calcPr calcId="145621"/>
</workbook>
</file>

<file path=xl/calcChain.xml><?xml version="1.0" encoding="utf-8"?>
<calcChain xmlns="http://schemas.openxmlformats.org/spreadsheetml/2006/main">
  <c r="H6" i="27" l="1"/>
  <c r="I6" i="27"/>
  <c r="H7" i="27"/>
  <c r="I7" i="27"/>
  <c r="H8" i="27"/>
  <c r="I8" i="27"/>
  <c r="H9" i="27"/>
  <c r="I9" i="27"/>
  <c r="H10" i="27"/>
  <c r="I10" i="27"/>
  <c r="H11" i="27"/>
  <c r="I11" i="27"/>
  <c r="H12" i="27"/>
  <c r="I12" i="27"/>
  <c r="H13" i="27"/>
  <c r="I13" i="27"/>
  <c r="H14" i="27"/>
  <c r="I14" i="27"/>
  <c r="H15" i="27"/>
  <c r="I15" i="27"/>
  <c r="H16" i="27"/>
  <c r="I16" i="27"/>
  <c r="H17" i="27"/>
  <c r="I17" i="27"/>
  <c r="H18" i="27"/>
  <c r="I18" i="27"/>
  <c r="H19" i="27"/>
  <c r="I19" i="27"/>
  <c r="H20" i="27"/>
  <c r="I20" i="27"/>
  <c r="H6" i="26"/>
  <c r="I6" i="26"/>
  <c r="H7" i="26"/>
  <c r="I7" i="26"/>
  <c r="H8" i="26"/>
  <c r="I8" i="26"/>
  <c r="H9" i="26"/>
  <c r="I9" i="26"/>
  <c r="H10" i="26"/>
  <c r="I10" i="26"/>
  <c r="H11" i="26"/>
  <c r="I11" i="26"/>
  <c r="H12" i="26"/>
  <c r="I12" i="26"/>
  <c r="H13" i="26"/>
  <c r="I13" i="26"/>
  <c r="H14" i="26"/>
  <c r="I14" i="26"/>
  <c r="H15" i="26"/>
  <c r="I15" i="26"/>
  <c r="H16" i="26"/>
  <c r="I16" i="26"/>
  <c r="H17" i="26"/>
  <c r="I17" i="26"/>
  <c r="H18" i="26"/>
  <c r="I18" i="26"/>
  <c r="H19" i="26"/>
  <c r="I19" i="26"/>
  <c r="H20" i="26"/>
  <c r="I20" i="26"/>
  <c r="H21" i="26"/>
  <c r="I21" i="26"/>
  <c r="H22" i="26"/>
  <c r="I22" i="26"/>
  <c r="H23" i="26"/>
  <c r="I23" i="26"/>
  <c r="H24" i="26"/>
  <c r="I24" i="26"/>
  <c r="H25" i="26"/>
  <c r="I25" i="26"/>
  <c r="H26" i="26"/>
  <c r="I26" i="26"/>
  <c r="H27" i="26"/>
  <c r="I27" i="26"/>
  <c r="H28" i="26"/>
  <c r="I28" i="26"/>
  <c r="H29" i="26"/>
  <c r="I29" i="26"/>
  <c r="H30" i="26"/>
  <c r="I30" i="26"/>
  <c r="H31" i="26"/>
  <c r="I31" i="26"/>
  <c r="H32" i="26"/>
  <c r="I32" i="26"/>
  <c r="H33" i="26"/>
  <c r="I33" i="26"/>
  <c r="H34" i="26"/>
  <c r="I34" i="26"/>
  <c r="H35" i="26"/>
  <c r="I35" i="26"/>
  <c r="H36" i="26"/>
  <c r="I36" i="26"/>
  <c r="H37" i="26"/>
  <c r="I37" i="26"/>
  <c r="H38" i="26"/>
  <c r="I38" i="26"/>
  <c r="H39" i="26"/>
  <c r="I39" i="26"/>
  <c r="H40" i="26"/>
  <c r="I40" i="26"/>
  <c r="H41" i="26"/>
  <c r="I41" i="26"/>
  <c r="H42" i="26"/>
  <c r="I42" i="26"/>
  <c r="H43" i="26"/>
  <c r="I43" i="26"/>
  <c r="H44" i="26"/>
  <c r="I44" i="26"/>
  <c r="H45" i="26"/>
  <c r="I45" i="26"/>
  <c r="H46" i="26"/>
  <c r="I46" i="26"/>
  <c r="H47" i="26"/>
  <c r="I47" i="26"/>
  <c r="H48" i="26"/>
  <c r="I48" i="26"/>
  <c r="H49" i="26"/>
  <c r="I49" i="26"/>
  <c r="H50" i="26"/>
  <c r="I50" i="26"/>
  <c r="H51" i="26"/>
  <c r="I51" i="26"/>
  <c r="H52" i="26"/>
  <c r="I52" i="26"/>
  <c r="H53" i="26"/>
  <c r="I53" i="26"/>
  <c r="H54" i="26"/>
  <c r="I54" i="26"/>
  <c r="H55" i="26"/>
  <c r="I55" i="26"/>
  <c r="H56" i="26"/>
  <c r="I56" i="26"/>
  <c r="H57" i="26"/>
  <c r="I57" i="26"/>
  <c r="H58" i="26"/>
  <c r="I58" i="26"/>
  <c r="H59" i="26"/>
  <c r="I59" i="26"/>
  <c r="H60" i="26"/>
  <c r="I60" i="26"/>
  <c r="H61" i="26"/>
  <c r="I61" i="26"/>
  <c r="H62" i="26"/>
  <c r="I62" i="26"/>
  <c r="H63" i="26"/>
  <c r="I63" i="26"/>
  <c r="H64" i="26"/>
  <c r="I64" i="26"/>
  <c r="H65" i="26"/>
  <c r="I65" i="26"/>
  <c r="H66" i="26"/>
  <c r="I66" i="26"/>
  <c r="H67" i="26"/>
  <c r="I67" i="26"/>
  <c r="H68" i="26"/>
  <c r="I68" i="26"/>
  <c r="H69" i="26"/>
  <c r="I69" i="26"/>
  <c r="H70" i="26"/>
  <c r="I70" i="26"/>
  <c r="H71" i="26"/>
  <c r="I71" i="26"/>
  <c r="H72" i="26"/>
  <c r="I72" i="26"/>
  <c r="H73" i="26"/>
  <c r="I73" i="26"/>
  <c r="H74" i="26"/>
  <c r="I74" i="26"/>
  <c r="H75" i="26"/>
  <c r="I75" i="26"/>
  <c r="H76" i="26"/>
  <c r="I76" i="26"/>
  <c r="H77" i="26"/>
  <c r="I77" i="26"/>
  <c r="H78" i="26"/>
  <c r="I78" i="26"/>
  <c r="H79" i="26"/>
  <c r="I79" i="26"/>
  <c r="H80" i="26"/>
  <c r="I80" i="26"/>
  <c r="H81" i="26"/>
  <c r="I81" i="26"/>
  <c r="H82" i="26"/>
  <c r="I82" i="26"/>
  <c r="H83" i="26"/>
  <c r="I83" i="26"/>
  <c r="H84" i="26"/>
  <c r="I84" i="26"/>
  <c r="H85" i="26"/>
  <c r="I85" i="26"/>
  <c r="H86" i="26"/>
  <c r="I86" i="26"/>
  <c r="H87" i="26"/>
  <c r="I87" i="26"/>
  <c r="H88" i="26"/>
  <c r="I88" i="26"/>
  <c r="H89" i="26"/>
  <c r="I89" i="26"/>
  <c r="H90" i="26"/>
  <c r="I90" i="26"/>
  <c r="H91" i="26"/>
  <c r="I91" i="26"/>
  <c r="H92" i="26"/>
  <c r="I92" i="26"/>
  <c r="H93" i="26"/>
  <c r="I93" i="26"/>
  <c r="H94" i="26"/>
  <c r="I94" i="26"/>
  <c r="H95" i="26"/>
  <c r="I95" i="26"/>
  <c r="H96" i="26"/>
  <c r="I96" i="26"/>
  <c r="H97" i="26"/>
  <c r="I97" i="26"/>
  <c r="H98" i="26"/>
  <c r="I98" i="26"/>
  <c r="H99" i="26"/>
  <c r="I99" i="26"/>
  <c r="H100" i="26"/>
  <c r="I100" i="26"/>
  <c r="H101" i="26"/>
  <c r="I101" i="26"/>
  <c r="H102" i="26"/>
  <c r="I102" i="26"/>
  <c r="H103" i="26"/>
  <c r="I103" i="26"/>
  <c r="H104" i="26"/>
  <c r="I104" i="26"/>
  <c r="H105" i="26"/>
  <c r="I105" i="26"/>
  <c r="H106" i="26"/>
  <c r="I106" i="26"/>
  <c r="H107" i="26"/>
  <c r="I107" i="26"/>
  <c r="H108" i="26"/>
  <c r="I108" i="26"/>
  <c r="H109" i="26"/>
  <c r="I109" i="26"/>
  <c r="H110" i="26"/>
  <c r="I110" i="26"/>
  <c r="H111" i="26"/>
  <c r="I111" i="26"/>
  <c r="H112" i="26"/>
  <c r="I112" i="26"/>
  <c r="H113" i="26"/>
  <c r="I113" i="26"/>
  <c r="H114" i="26"/>
  <c r="I114" i="26"/>
  <c r="H115" i="26"/>
  <c r="I115" i="26"/>
  <c r="H116" i="26"/>
  <c r="I116" i="26"/>
  <c r="H117" i="26"/>
  <c r="I117" i="26"/>
  <c r="H118" i="26"/>
  <c r="I118" i="26"/>
  <c r="H119" i="26"/>
  <c r="I119" i="26"/>
  <c r="H120" i="26"/>
  <c r="I120" i="26"/>
  <c r="H121" i="26"/>
  <c r="I121" i="26"/>
  <c r="H122" i="26"/>
  <c r="I122" i="26"/>
  <c r="H123" i="26"/>
  <c r="I123" i="26"/>
  <c r="H124" i="26"/>
  <c r="I124" i="26"/>
  <c r="H125" i="26"/>
  <c r="I125" i="26"/>
  <c r="H126" i="26"/>
  <c r="I126" i="26"/>
  <c r="H127" i="26"/>
  <c r="I127" i="26"/>
  <c r="H128" i="26"/>
  <c r="I128" i="26"/>
  <c r="H129" i="26"/>
  <c r="I129" i="26"/>
  <c r="H130" i="26"/>
  <c r="I130" i="26"/>
  <c r="H131" i="26"/>
  <c r="I131" i="26"/>
  <c r="H132" i="26"/>
  <c r="I132" i="26"/>
  <c r="H133" i="26"/>
  <c r="I133" i="26"/>
  <c r="H134" i="26"/>
  <c r="I134" i="26"/>
  <c r="H135" i="26"/>
  <c r="I135" i="26"/>
  <c r="H136" i="26"/>
  <c r="I136" i="26"/>
  <c r="H137" i="26"/>
  <c r="I137" i="26"/>
  <c r="H138" i="26"/>
  <c r="I138" i="26"/>
  <c r="H139" i="26"/>
  <c r="I139" i="26"/>
  <c r="H140" i="26"/>
  <c r="I140" i="26"/>
  <c r="H141" i="26"/>
  <c r="I141" i="26"/>
  <c r="H142" i="26"/>
  <c r="I142" i="26"/>
  <c r="H143" i="26"/>
  <c r="I143" i="26"/>
  <c r="H144" i="26"/>
  <c r="I144" i="26"/>
  <c r="H145" i="26"/>
  <c r="I145" i="26"/>
  <c r="H146" i="26"/>
  <c r="I146" i="26"/>
  <c r="H147" i="26"/>
  <c r="I147" i="26"/>
  <c r="H148" i="26"/>
  <c r="I148" i="26"/>
  <c r="H149" i="26"/>
  <c r="I149" i="26"/>
  <c r="H150" i="26"/>
  <c r="I150" i="26"/>
  <c r="H151" i="26"/>
  <c r="I151" i="26"/>
  <c r="H152" i="26"/>
  <c r="I152" i="26"/>
  <c r="H153" i="26"/>
  <c r="I153" i="26"/>
  <c r="H154" i="26"/>
  <c r="I154" i="26"/>
  <c r="H155" i="26"/>
  <c r="I155" i="26"/>
  <c r="H156" i="26"/>
  <c r="I156" i="26"/>
  <c r="H157" i="26"/>
  <c r="I157" i="26"/>
  <c r="H158" i="26"/>
  <c r="I158" i="26"/>
  <c r="H159" i="26"/>
  <c r="I159" i="26"/>
  <c r="H160" i="26"/>
  <c r="I160" i="26"/>
  <c r="H161" i="26"/>
  <c r="I161" i="26"/>
  <c r="F6" i="25"/>
  <c r="G6" i="25"/>
  <c r="H6" i="25"/>
  <c r="I6" i="25"/>
  <c r="F7" i="25"/>
  <c r="G7" i="25"/>
  <c r="H7" i="25"/>
  <c r="I7" i="25"/>
  <c r="D5" i="23"/>
  <c r="D6" i="23"/>
  <c r="D7" i="23"/>
  <c r="D8" i="23"/>
  <c r="D9" i="23"/>
  <c r="D10" i="23"/>
  <c r="D11" i="23"/>
  <c r="D12" i="23"/>
  <c r="D13" i="23"/>
  <c r="D14" i="23"/>
  <c r="D15" i="23"/>
  <c r="D16" i="23"/>
  <c r="D17" i="23"/>
  <c r="D18" i="23"/>
  <c r="G6" i="22"/>
  <c r="J6" i="22"/>
  <c r="G7" i="22"/>
  <c r="J7" i="22"/>
  <c r="D5" i="21"/>
  <c r="D7" i="21"/>
  <c r="D8" i="21"/>
  <c r="D9" i="21"/>
  <c r="D10" i="21"/>
  <c r="D11" i="21"/>
  <c r="D13" i="21"/>
  <c r="D14" i="21"/>
  <c r="D15" i="21"/>
  <c r="D16" i="21"/>
  <c r="G7" i="20"/>
  <c r="H7" i="20"/>
  <c r="I7" i="20"/>
  <c r="J7" i="20"/>
  <c r="G8" i="20"/>
  <c r="H8" i="20"/>
  <c r="I8" i="20"/>
  <c r="J8" i="20"/>
  <c r="I7" i="19"/>
  <c r="N7" i="19"/>
  <c r="J7" i="19"/>
  <c r="L7" i="19"/>
  <c r="P7" i="19"/>
  <c r="I8" i="19"/>
  <c r="N8" i="19"/>
  <c r="J8" i="19"/>
  <c r="L8" i="19"/>
  <c r="P8" i="19"/>
  <c r="I9" i="19"/>
  <c r="J9" i="19"/>
  <c r="L9" i="19"/>
  <c r="N9" i="19"/>
  <c r="P9" i="19"/>
  <c r="I10" i="19"/>
  <c r="J10" i="19"/>
  <c r="L10" i="19"/>
  <c r="N10" i="19"/>
  <c r="P10" i="19"/>
  <c r="I11" i="19"/>
  <c r="N11" i="19"/>
  <c r="J11" i="19"/>
  <c r="L11" i="19"/>
  <c r="P11" i="19"/>
  <c r="I12" i="19"/>
  <c r="N12" i="19"/>
  <c r="J12" i="19"/>
  <c r="L12" i="19"/>
  <c r="P12" i="19"/>
  <c r="I13" i="19"/>
  <c r="N13" i="19"/>
  <c r="J13" i="19"/>
  <c r="L13" i="19"/>
  <c r="P13" i="19"/>
  <c r="I14" i="19"/>
  <c r="J14" i="19"/>
  <c r="L14" i="19"/>
  <c r="N14" i="19"/>
  <c r="P14" i="19"/>
  <c r="I15" i="19"/>
  <c r="N15" i="19"/>
  <c r="J15" i="19"/>
  <c r="L15" i="19"/>
  <c r="P15" i="19"/>
  <c r="I16" i="19"/>
  <c r="N16" i="19"/>
  <c r="J16" i="19"/>
  <c r="L16" i="19"/>
  <c r="P16" i="19"/>
  <c r="I17" i="19"/>
  <c r="J17" i="19"/>
  <c r="L17" i="19"/>
  <c r="N17" i="19"/>
  <c r="P17" i="19"/>
  <c r="I18" i="19"/>
  <c r="J18" i="19"/>
  <c r="L18" i="19"/>
  <c r="N18" i="19"/>
  <c r="P18" i="19"/>
  <c r="I19" i="19"/>
  <c r="N19" i="19"/>
  <c r="J19" i="19"/>
  <c r="L19" i="19"/>
  <c r="P19" i="19"/>
  <c r="I20" i="19"/>
  <c r="N20" i="19"/>
  <c r="J20" i="19"/>
  <c r="L20" i="19"/>
  <c r="P20" i="19"/>
  <c r="I21" i="19"/>
  <c r="N21" i="19"/>
  <c r="J21" i="19"/>
  <c r="L21" i="19"/>
  <c r="P21" i="19"/>
  <c r="F7" i="18"/>
  <c r="H7" i="18"/>
  <c r="F8" i="18"/>
  <c r="H8" i="18"/>
  <c r="F9" i="18"/>
  <c r="H9" i="18"/>
  <c r="F10" i="18"/>
  <c r="H10" i="18"/>
  <c r="F11" i="18"/>
  <c r="H11" i="18"/>
  <c r="F12" i="18"/>
  <c r="H12" i="18"/>
  <c r="F13" i="18"/>
  <c r="H13" i="18"/>
  <c r="F14" i="18"/>
  <c r="H14" i="18"/>
  <c r="F15" i="18"/>
  <c r="H15" i="18"/>
  <c r="F16" i="18"/>
  <c r="H16" i="18"/>
  <c r="F17" i="18"/>
  <c r="H17" i="18"/>
  <c r="F18" i="18"/>
  <c r="H18" i="18"/>
  <c r="F19" i="18"/>
  <c r="H19" i="18"/>
  <c r="F20" i="18"/>
  <c r="H20" i="18"/>
  <c r="F22" i="18"/>
  <c r="H22" i="18"/>
  <c r="F23" i="18"/>
  <c r="H23" i="18"/>
  <c r="F24" i="18"/>
  <c r="H24" i="18"/>
  <c r="F25" i="18"/>
  <c r="H25" i="18"/>
  <c r="F26" i="18"/>
  <c r="H26" i="18"/>
  <c r="F27" i="18"/>
  <c r="H27" i="18"/>
  <c r="F28" i="18"/>
  <c r="H28" i="18"/>
  <c r="F29" i="18"/>
  <c r="H29" i="18"/>
  <c r="F32" i="18"/>
  <c r="H32" i="18"/>
  <c r="F33" i="18"/>
  <c r="H33" i="18"/>
  <c r="F34" i="18"/>
  <c r="H34" i="18"/>
  <c r="F35" i="18"/>
  <c r="H35" i="18"/>
  <c r="F36" i="18"/>
  <c r="H36" i="18"/>
  <c r="F37" i="18"/>
  <c r="H37" i="18"/>
  <c r="F38" i="18"/>
  <c r="H38" i="18"/>
  <c r="F39" i="18"/>
  <c r="H39" i="18"/>
  <c r="F40" i="18"/>
  <c r="H40" i="18"/>
  <c r="F41" i="18"/>
  <c r="H41" i="18"/>
  <c r="F42" i="18"/>
  <c r="H42" i="18"/>
  <c r="F43" i="18"/>
  <c r="H43" i="18"/>
  <c r="F44" i="18"/>
  <c r="H44" i="18"/>
  <c r="F46" i="18"/>
  <c r="H46" i="18"/>
  <c r="F47" i="18"/>
  <c r="H47" i="18"/>
  <c r="F48" i="18"/>
  <c r="H48" i="18"/>
  <c r="F49" i="18"/>
  <c r="H49" i="18"/>
  <c r="F50" i="18"/>
  <c r="H50" i="18"/>
  <c r="F51" i="18"/>
  <c r="H51" i="18"/>
  <c r="F52" i="18"/>
  <c r="H52" i="18"/>
  <c r="F53" i="18"/>
  <c r="H53" i="18"/>
  <c r="F56" i="18"/>
  <c r="H56" i="18"/>
  <c r="F57" i="18"/>
  <c r="H57" i="18"/>
  <c r="F58" i="18"/>
  <c r="H58" i="18"/>
  <c r="F59" i="18"/>
  <c r="H59" i="18"/>
  <c r="F60" i="18"/>
  <c r="H60" i="18"/>
  <c r="F61" i="18"/>
  <c r="H61" i="18"/>
  <c r="F62" i="18"/>
  <c r="H62" i="18"/>
  <c r="F63" i="18"/>
  <c r="H63" i="18"/>
  <c r="F64" i="18"/>
  <c r="H64" i="18"/>
  <c r="F65" i="18"/>
  <c r="H65" i="18"/>
  <c r="F66" i="18"/>
  <c r="H66" i="18"/>
  <c r="F68" i="18"/>
  <c r="H68" i="18"/>
  <c r="F69" i="18"/>
  <c r="H69" i="18"/>
  <c r="F70" i="18"/>
  <c r="H70" i="18"/>
  <c r="F71" i="18"/>
  <c r="H71" i="18"/>
  <c r="F72" i="18"/>
  <c r="H72" i="18"/>
  <c r="F73" i="18"/>
  <c r="H73" i="18"/>
  <c r="F7" i="17"/>
  <c r="H7" i="17"/>
  <c r="F8" i="17"/>
  <c r="H8" i="17"/>
  <c r="F9" i="17"/>
  <c r="H9" i="17"/>
  <c r="F10" i="17"/>
  <c r="H10" i="17"/>
  <c r="F11" i="17"/>
  <c r="H11" i="17"/>
  <c r="F12" i="17"/>
  <c r="H12" i="17"/>
  <c r="F13" i="17"/>
  <c r="H13" i="17"/>
  <c r="F14" i="17"/>
  <c r="H14" i="17"/>
  <c r="F15" i="17"/>
  <c r="H15" i="17"/>
  <c r="F16" i="17"/>
  <c r="H16" i="17"/>
  <c r="F17" i="17"/>
  <c r="H17" i="17"/>
  <c r="F18" i="17"/>
  <c r="H18" i="17"/>
  <c r="F19" i="17"/>
  <c r="H19" i="17"/>
  <c r="F20" i="17"/>
  <c r="H20" i="17"/>
  <c r="F22" i="17"/>
  <c r="H22" i="17"/>
  <c r="F25" i="17"/>
  <c r="H25" i="17"/>
  <c r="F26" i="17"/>
  <c r="H26" i="17"/>
  <c r="F27" i="17"/>
  <c r="H27" i="17"/>
  <c r="F28" i="17"/>
  <c r="H28" i="17"/>
  <c r="F29" i="17"/>
  <c r="H29" i="17"/>
  <c r="F30" i="17"/>
  <c r="H30" i="17"/>
  <c r="F31" i="17"/>
  <c r="H31" i="17"/>
  <c r="F32" i="17"/>
  <c r="H32" i="17"/>
  <c r="F33" i="17"/>
  <c r="H33" i="17"/>
  <c r="F34" i="17"/>
  <c r="H34" i="17"/>
  <c r="F35" i="17"/>
  <c r="H35" i="17"/>
  <c r="F36" i="17"/>
  <c r="H36" i="17"/>
  <c r="F37" i="17"/>
  <c r="H37" i="17"/>
  <c r="F39" i="17"/>
  <c r="H39" i="17"/>
  <c r="F42" i="17"/>
  <c r="H42" i="17"/>
  <c r="F43" i="17"/>
  <c r="H43" i="17"/>
  <c r="F44" i="17"/>
  <c r="H44" i="17"/>
  <c r="F45" i="17"/>
  <c r="H45" i="17"/>
  <c r="F46" i="17"/>
  <c r="H46" i="17"/>
  <c r="F47" i="17"/>
  <c r="H47" i="17"/>
  <c r="F48" i="17"/>
  <c r="H48" i="17"/>
  <c r="F49" i="17"/>
  <c r="H49" i="17"/>
  <c r="F50" i="17"/>
  <c r="H50" i="17"/>
  <c r="F51" i="17"/>
  <c r="H51" i="17"/>
  <c r="F52" i="17"/>
  <c r="H52" i="17"/>
  <c r="F54" i="17"/>
  <c r="H54" i="17"/>
  <c r="D5" i="16"/>
  <c r="D6" i="16"/>
  <c r="K7" i="14"/>
  <c r="K8" i="14"/>
  <c r="K9" i="14"/>
  <c r="K10" i="14"/>
  <c r="K11" i="14"/>
  <c r="K12" i="14"/>
  <c r="K13" i="14"/>
  <c r="K14" i="14"/>
  <c r="K15" i="14"/>
  <c r="K16" i="14"/>
  <c r="K17" i="14"/>
  <c r="K18" i="14"/>
  <c r="K19" i="14"/>
  <c r="K20" i="14"/>
</calcChain>
</file>

<file path=xl/sharedStrings.xml><?xml version="1.0" encoding="utf-8"?>
<sst xmlns="http://schemas.openxmlformats.org/spreadsheetml/2006/main" count="2304" uniqueCount="985">
  <si>
    <t>％</t>
    <phoneticPr fontId="2" type="noConversion"/>
  </si>
  <si>
    <t>科        目</t>
    <phoneticPr fontId="2" type="noConversion"/>
  </si>
  <si>
    <t>金    額</t>
    <phoneticPr fontId="2" type="noConversion"/>
  </si>
  <si>
    <t>金    額</t>
    <phoneticPr fontId="2" type="noConversion"/>
  </si>
  <si>
    <t>上年度決算數</t>
    <phoneticPr fontId="2" type="noConversion"/>
  </si>
  <si>
    <r>
      <t>比較增</t>
    </r>
    <r>
      <rPr>
        <sz val="12"/>
        <rFont val="Times New Roman"/>
        <family val="1"/>
      </rPr>
      <t>(+)</t>
    </r>
    <r>
      <rPr>
        <sz val="12"/>
        <rFont val="細明體"/>
        <family val="3"/>
        <charset val="136"/>
      </rPr>
      <t>減(-)</t>
    </r>
    <phoneticPr fontId="2" type="noConversion"/>
  </si>
  <si>
    <t>合　　　計</t>
    <phoneticPr fontId="2" type="noConversion"/>
  </si>
  <si>
    <t>本年度決算數</t>
    <phoneticPr fontId="2" type="noConversion"/>
  </si>
  <si>
    <t>單位:新臺幣元</t>
  </si>
  <si>
    <t>國立中正大學校務基金</t>
    <phoneticPr fontId="8" type="noConversion"/>
  </si>
  <si>
    <t>收支餘絀表</t>
    <phoneticPr fontId="2" type="noConversion"/>
  </si>
  <si>
    <t>中華民國107年度</t>
    <phoneticPr fontId="8" type="noConversion"/>
  </si>
  <si>
    <t>單位:新臺幣元</t>
    <phoneticPr fontId="2" type="noConversion"/>
  </si>
  <si>
    <t>本 年 度 預 算 數</t>
    <phoneticPr fontId="2" type="noConversion"/>
  </si>
  <si>
    <t>政府補助
收　　入</t>
    <phoneticPr fontId="2" type="noConversion"/>
  </si>
  <si>
    <t>自籌收入</t>
    <phoneticPr fontId="2" type="noConversion"/>
  </si>
  <si>
    <t>政府補助
收　　入</t>
    <phoneticPr fontId="2" type="noConversion"/>
  </si>
  <si>
    <t>自籌收入</t>
    <phoneticPr fontId="2" type="noConversion"/>
  </si>
  <si>
    <t xml:space="preserve">業務收入                                                                                            </t>
  </si>
  <si>
    <t xml:space="preserve">　教學收入                                                                                            </t>
  </si>
  <si>
    <t xml:space="preserve">　　學雜費收入                                                                                          </t>
  </si>
  <si>
    <t xml:space="preserve">　　學雜費減免                                                                                          </t>
  </si>
  <si>
    <t xml:space="preserve">　　建教合作收入                                                                                        </t>
  </si>
  <si>
    <t xml:space="preserve">　　推廣教育收入                                                                                        </t>
  </si>
  <si>
    <t xml:space="preserve">　租金及權利金收入                                                                                    </t>
  </si>
  <si>
    <t xml:space="preserve">　　權利金收入                                                                                          </t>
  </si>
  <si>
    <t xml:space="preserve">　其他業務收入                                                                                        </t>
  </si>
  <si>
    <t xml:space="preserve">　　學校教學研究補助收入                                                                                </t>
  </si>
  <si>
    <t xml:space="preserve">　　其他補助收入                                                                                        </t>
  </si>
  <si>
    <t xml:space="preserve">　　雜項業務收入                                                                                        </t>
  </si>
  <si>
    <t xml:space="preserve">業務成本與費用                                                                                      </t>
  </si>
  <si>
    <t xml:space="preserve">　教學成本                                                                                            </t>
  </si>
  <si>
    <t xml:space="preserve">　　教學研究及訓輔成本                                                                                  </t>
  </si>
  <si>
    <t xml:space="preserve">　　建教合作成本                                                                                        </t>
  </si>
  <si>
    <t xml:space="preserve">　　推廣教育成本                                                                                        </t>
  </si>
  <si>
    <t xml:space="preserve">　其他業務成本                                                                                        </t>
  </si>
  <si>
    <t xml:space="preserve">　　學生公費及獎勵金                                                                                    </t>
  </si>
  <si>
    <t xml:space="preserve">　管理及總務費用                                                                                      </t>
  </si>
  <si>
    <t xml:space="preserve">　　管理費用及總務費用                                                                                  </t>
  </si>
  <si>
    <t xml:space="preserve">　其他業務費用                                                                                        </t>
  </si>
  <si>
    <t xml:space="preserve">　　雜項業務費用                                                                                        </t>
  </si>
  <si>
    <t xml:space="preserve">業務賸餘（短絀）                                                                                    </t>
  </si>
  <si>
    <t xml:space="preserve">業務外收入                                                                                          </t>
  </si>
  <si>
    <t xml:space="preserve">　財務收入                                                                                            </t>
  </si>
  <si>
    <t xml:space="preserve">　　利息收入                                                                                            </t>
  </si>
  <si>
    <t xml:space="preserve">　　兌換賸餘                                                                                            </t>
  </si>
  <si>
    <t xml:space="preserve">　其他業務外收入                                                                                      </t>
  </si>
  <si>
    <t xml:space="preserve">　　資產使用及權利金收入                                                                                </t>
  </si>
  <si>
    <t xml:space="preserve">　　違規罰款收入                                                                                        </t>
  </si>
  <si>
    <t xml:space="preserve">　　受贈收入                                                                                            </t>
  </si>
  <si>
    <t xml:space="preserve">　　雜項收入                                                                                            </t>
  </si>
  <si>
    <t xml:space="preserve">業務外費用                                                                                          </t>
  </si>
  <si>
    <t xml:space="preserve">　財務費用                                                                                            </t>
  </si>
  <si>
    <t xml:space="preserve">　　兌換短絀                                                                                            </t>
  </si>
  <si>
    <t xml:space="preserve">　其他業務外費用                                                                                      </t>
  </si>
  <si>
    <t xml:space="preserve">　　財產交易短絀                                                                                        </t>
  </si>
  <si>
    <t xml:space="preserve">　　雜項費用                                                                                            </t>
  </si>
  <si>
    <t xml:space="preserve">業務外賸餘（短絀）                                                                                  </t>
  </si>
  <si>
    <t xml:space="preserve">本期賸餘（短絀）                                                                                    </t>
  </si>
  <si>
    <t xml:space="preserve">待填補之短絀                                                                                        </t>
  </si>
  <si>
    <t xml:space="preserve">　　公庫撥款                                                                                            </t>
  </si>
  <si>
    <t xml:space="preserve">　　折減基金                                                                                            </t>
  </si>
  <si>
    <t xml:space="preserve">　　撥用公積                                                                                            </t>
  </si>
  <si>
    <t xml:space="preserve">　　撥用賸餘                                                                                            </t>
  </si>
  <si>
    <t xml:space="preserve">填補之部                                                                                            </t>
  </si>
  <si>
    <t xml:space="preserve">　　其他轉入數                                                                                          </t>
  </si>
  <si>
    <t xml:space="preserve">　　追溯適用及追溯重編之影響數                                                                          </t>
  </si>
  <si>
    <t xml:space="preserve">　　前期待填補之短絀                                                                                    </t>
  </si>
  <si>
    <t xml:space="preserve">　　本期短絀                                                                                            </t>
  </si>
  <si>
    <t xml:space="preserve">短絀之部                                                                                            </t>
  </si>
  <si>
    <t xml:space="preserve">未分配賸餘                                                                                          </t>
  </si>
  <si>
    <t xml:space="preserve">　　其他依法分配數                                                                                      </t>
  </si>
  <si>
    <t xml:space="preserve">　　解繳公庫淨額                                                                                        </t>
  </si>
  <si>
    <t xml:space="preserve">　　賸餘撥充基金數                                                                                      </t>
  </si>
  <si>
    <t xml:space="preserve">　　提存公積                                                                                            </t>
  </si>
  <si>
    <t xml:space="preserve">　　填補累積短絀                                                                                        </t>
  </si>
  <si>
    <t xml:space="preserve">分配之部                                                                                            </t>
  </si>
  <si>
    <t xml:space="preserve">　　公積轉列數                                                                                          </t>
  </si>
  <si>
    <t xml:space="preserve">　　前期未分配賸餘                                                                                      </t>
  </si>
  <si>
    <t xml:space="preserve">　　本期賸餘                                                                                            </t>
  </si>
  <si>
    <t xml:space="preserve">賸餘之部                                                                                            </t>
  </si>
  <si>
    <r>
      <t>比較增</t>
    </r>
    <r>
      <rPr>
        <sz val="12"/>
        <rFont val="細明體"/>
        <family val="3"/>
        <charset val="136"/>
      </rPr>
      <t>減</t>
    </r>
    <phoneticPr fontId="2" type="noConversion"/>
  </si>
  <si>
    <t>本 年 度 預 算 數</t>
    <phoneticPr fontId="2" type="noConversion"/>
  </si>
  <si>
    <t>項        目</t>
    <phoneticPr fontId="2" type="noConversion"/>
  </si>
  <si>
    <t>中華民國107年度</t>
    <phoneticPr fontId="8" type="noConversion"/>
  </si>
  <si>
    <t>餘絀撥補表</t>
    <phoneticPr fontId="2" type="noConversion"/>
  </si>
  <si>
    <t>國立中正大學校務基金</t>
    <phoneticPr fontId="8" type="noConversion"/>
  </si>
  <si>
    <t xml:space="preserve">1.「業務活動之現金流量-調整項目-其他」計985萬3,638元，說明如下：_x000D_
(1)機械及設備撥出至其他機關，帳面價值減少697萬2,541元。_x000D_
(2)什項設備撥出至其他機關，帳面價值減少6萬1,487元。_x000D_
(3)電腦軟體撥出至其他機關，帳面價值減少7萬584元。_x000D_
(4)依據教育部107年6月22日臺教祕(一)字第1070093379號函轉審計部教育農林審計處107年6月20日審教處一字第1078553276號函辦理財產遺失報廢，機械及設備帳面價值減少1,139元。_x000D_
(5)遞延收入隨折舊及攤銷費用轉列其他補助收入及受贈收入677萬4,651元。_x000D_
(6)指定用途之捐募款收入帳列其他準備金，淨增加1,018萬4,738元。_x000D_
2.「業務活動之現金流量-流動資產淨減」計128萬2,782元，說明如下：_x000D_
(1)本年度應收款項增加1,319萬1,578元，經調整教育部資本門補助款依權責發生基礎認列之其他應收基金款2,440萬元、106年度期末依權責發生基礎認列之其他應收基金款於107年度收現286萬2,000元及應收利息增加308萬578元，調整後應收款項淨減少1,142萬7,000元。_x000D_
(2)本年度預付款項增加906萬7,692元，經調整106年度預付款項於107年度轉正107萬6,526元，調整後預付款項淨增加1,014萬4,218元。_x000D_
3.「業務活動之現金流量-流動負債淨增」計1億2,381萬9,976元，說明如下：_x000D_
(1)應付款項淨增加計425萬669元。_x000D_
(2)預收款項淨增加計1億1,956萬9,307元。_x000D_
4.「投資活動之現金流量-減少固定資產」計6萬3,823元，係收回以前年度訂購機件。_x000D_
5.「籌資活動之現金流量-增加基金」計1億1,877萬7,925元，說明如下：_x000D_
(1)國庫撥款增置固定資產計1億1,787萬9,925元：_x000D_
A.國庫撥款增置固定資產5,685萬4,000元。_x000D_
B.教育部高等教育深耕計畫資本門補助款4,093萬1,980元。_x000D_
C.教育部其他專案型資本門補助款1,731萬2,831元。_x000D_
D.教育部獎勵大學教學卓越計畫資本門補助結餘款繳回1萬9,675元。_x000D_
E.教育部邁向頂尖大學計畫資本門補助結餘款繳回6萬690元。_x000D_
F.教育部其他專案型資本門補助結餘款繳回521元。_x000D_
G. 106年底依權責發生基礎認列之應收基金款於本年度收現286萬2,000元。_x000D_
(2)國庫增撥遞延借項89萬8,000元。_x000D_
6.「籌資活動之現金流量-增加基金」1億1,877萬7,925元與「國庫撥補款明細表-國庫增撥數」、「基金數額增減明細表-國庫增撥數」1億4,031萬5,925元，差異數2,153萬8,000元說明如下：_x000D_
(1)106年底依權責發生基礎認列之應收基金款於本年度收現286萬2,000元。_x000D_
(2)107年底依權責發生基礎認列之應收基金款2,440萬元。_x000D_
7.「籌資活動之現金流量-減少公積」計1元，係繳回103年台綜大計畫資本門保留經費未支用款項。_x000D_
8.「代管資產與應付代管資產同額淨增加之金額」計156萬6,012元，說明如下：(1)代管資產與應付代管資產同額增加325萬9,522元，其中315萬7,900元係為依據審計部教育農林審計處107年2月14日審教處一字第1078500519號函及教育部107年2月22日臺教秘(一)字第1070026916號函辦理土地重估價增值，10萬1,622元係建教合作計畫經費購置之代管資產。_x000D_
(2)代管資產與應付代管資產同額減少169萬3,510元，係建教合作計畫經費歸還代管資產。_x000D_
9.本年底將以前年度受贈獎助學金由受贈公積轉入遞延收入20,508,098元。_x000D_
</t>
  </si>
  <si>
    <t>附  註:</t>
  </si>
  <si>
    <t xml:space="preserve">　　　提存(撥用-)公積                                                                                     </t>
  </si>
  <si>
    <t xml:space="preserve">　　盈餘分配與虧損填補之金額                                                                            </t>
  </si>
  <si>
    <t xml:space="preserve">　　應付代管資產轉列受贈公積之金額                                                                      </t>
  </si>
  <si>
    <t xml:space="preserve">　　　代管資產與應付代管資產同額減少之金額(-)                                                             </t>
  </si>
  <si>
    <t xml:space="preserve">　　　代管資產與應付代管資產同額增加之金額(+)                                                             </t>
  </si>
  <si>
    <t xml:space="preserve">　　代管資產與應付代管資產同額增加(+)或減少(-)之金額                                                    </t>
  </si>
  <si>
    <t xml:space="preserve">　　　　什項設備                                                                                            </t>
  </si>
  <si>
    <t xml:space="preserve">　　　　交通及運輸設備                                                                                      </t>
  </si>
  <si>
    <t xml:space="preserve">　　　　機械及設備                                                                                          </t>
  </si>
  <si>
    <t xml:space="preserve">　　　撥出不動產、廠房及設備明細(-)                                                                       </t>
  </si>
  <si>
    <t xml:space="preserve">　　　撥入不動產、廠房及設備明細(+)                                                                       </t>
  </si>
  <si>
    <t xml:space="preserve">　　不動產、廠房及設備與基金同額增加(+)或減少(-)之金額                                                  </t>
  </si>
  <si>
    <t xml:space="preserve">　　　無形資產與遞延收入同額增加之金額(+)                                                                 </t>
  </si>
  <si>
    <t xml:space="preserve">　　無形資產與遞延收入同額增加(+)或減少(-)之金額                                                        </t>
  </si>
  <si>
    <t xml:space="preserve">　　　不動產、廠房及設備與遞延收入同額增加明細(+)                                                         </t>
  </si>
  <si>
    <t xml:space="preserve">　　不動產、廠房及設備與遞延收入同額增加(+)或減少(-)之金額                                              </t>
  </si>
  <si>
    <t xml:space="preserve">　　　土地與未實現重估增值同額增加之金額(+)                                                               </t>
  </si>
  <si>
    <t xml:space="preserve">　　土地與未實現重估增值同額增加(+)或減少(-)之金額                                                      </t>
  </si>
  <si>
    <t xml:space="preserve">　　　調整轉入不動產、廠房及設備科目明細                                                                  </t>
  </si>
  <si>
    <t xml:space="preserve">　　以前年度購建中固定資產科目，調整轉入不動產、廠房及設備科目之金額                                    </t>
  </si>
  <si>
    <t xml:space="preserve">　　　其他準備金與遞延收入同額減少之金額(-)                                                               </t>
  </si>
  <si>
    <t xml:space="preserve">　　　其他準備金與遞延收入同額增加之金額(+)                                                               </t>
  </si>
  <si>
    <t xml:space="preserve">　　其他準備金與遞延收入同額增加(+)或減少(-)之金額                                                      </t>
  </si>
  <si>
    <t xml:space="preserve">　　　退休離職準備金與應付退休及離職金同額減少之金額(-)                                                   </t>
  </si>
  <si>
    <t xml:space="preserve">　　　退休離職準備金與應付退休及離職金同額增加之金額(+)                                                   </t>
  </si>
  <si>
    <t xml:space="preserve">　　退休離職準備金與應付退休及離職金同額增加(+)或減少(-)之金額                                          </t>
  </si>
  <si>
    <t xml:space="preserve">　　其他應收款與基金同額增加之金額                                                                      </t>
  </si>
  <si>
    <t xml:space="preserve">▼不影響現金流量之投資與籌資活動                                                                      </t>
  </si>
  <si>
    <t xml:space="preserve">▼期末現金及約當現金                                                                                  </t>
  </si>
  <si>
    <t xml:space="preserve">▼期初現金及約當現金                                                                                  </t>
  </si>
  <si>
    <t xml:space="preserve">▼現金及約當現金之淨增（淨減）                                                                        </t>
  </si>
  <si>
    <t xml:space="preserve">▼匯率影響數                                                                                          </t>
  </si>
  <si>
    <t xml:space="preserve">▼籌資活動之淨現金流入（流出）                                                                        </t>
  </si>
  <si>
    <t xml:space="preserve">　　　減少公積                                                                                            </t>
  </si>
  <si>
    <t xml:space="preserve">　　減少基金及公積                                                                                      </t>
  </si>
  <si>
    <t xml:space="preserve">　　　減少其他負債                                                                                        </t>
  </si>
  <si>
    <t xml:space="preserve">　　減少短期債務、流動金融負債及其他負債                                                                </t>
  </si>
  <si>
    <t xml:space="preserve">　　　　國庫增撥遞延資產                                                                                    </t>
  </si>
  <si>
    <t xml:space="preserve">　　　　國庫撥款增置固定資產                                                                                </t>
  </si>
  <si>
    <t xml:space="preserve">　　　增加基金                                                                                            </t>
  </si>
  <si>
    <t xml:space="preserve">　　增加基金、公積及填補短絀                                                                            </t>
  </si>
  <si>
    <t xml:space="preserve">　　　增加其他負債                                                                                        </t>
  </si>
  <si>
    <t xml:space="preserve">　　增加短期債務、流動金融負債及其他負債                                                                </t>
  </si>
  <si>
    <t xml:space="preserve">▼籌資活動之現金流量                                                                                  </t>
  </si>
  <si>
    <t xml:space="preserve">▼投資活動之淨現金流入（流出）                                                                        </t>
  </si>
  <si>
    <t xml:space="preserve">　　　增加其他資產                                                                                        </t>
  </si>
  <si>
    <t xml:space="preserve">　　　增加無形資產                                                                                        </t>
  </si>
  <si>
    <t xml:space="preserve">　　增加無形資產及其他資產                                                                              </t>
  </si>
  <si>
    <t xml:space="preserve">　　　　　購建中固定資產                                                                                      </t>
  </si>
  <si>
    <t xml:space="preserve">　　　　　什項設備                                                                                            </t>
  </si>
  <si>
    <t xml:space="preserve">　　　　　交通及運輸設備                                                                                      </t>
  </si>
  <si>
    <t xml:space="preserve">　　　　　機械及設備                                                                                          </t>
  </si>
  <si>
    <t xml:space="preserve">　　　　　房屋及建築                                                                                          </t>
  </si>
  <si>
    <t xml:space="preserve">　　　　　土地改良物                                                                                          </t>
  </si>
  <si>
    <t xml:space="preserve">　　　　固定資產之增置                                                                                      </t>
  </si>
  <si>
    <t xml:space="preserve">　　　增加不動產、廠房及設備                                                                              </t>
  </si>
  <si>
    <t xml:space="preserve">　　增加不動產、廠房及設備、礦產資源                                                                    </t>
  </si>
  <si>
    <t xml:space="preserve">　　　增加投資                                                                                            </t>
  </si>
  <si>
    <t xml:space="preserve">　　增加投資、長期應收款、貸墊款及準備金                                                                </t>
  </si>
  <si>
    <t xml:space="preserve">　　收取利息                                                                                            </t>
  </si>
  <si>
    <t xml:space="preserve">　　　減少其他資產                                                                                        </t>
  </si>
  <si>
    <t xml:space="preserve">　　減少無形資產及其他資產                                                                              </t>
  </si>
  <si>
    <t xml:space="preserve">　　　　固定資產之減少                                                                                      </t>
  </si>
  <si>
    <t xml:space="preserve">　　　減少不動產、廠房及設備                                                                              </t>
  </si>
  <si>
    <t xml:space="preserve">　　減少不動產、廠房及設備、礦產資源                                                                    </t>
  </si>
  <si>
    <t xml:space="preserve">　　　減少準備金                                                                                          </t>
  </si>
  <si>
    <t xml:space="preserve">　　減少投資、長期應收款、貸墊款及準備金                                                                </t>
  </si>
  <si>
    <t xml:space="preserve">　　　減少短期墊款                                                                                        </t>
  </si>
  <si>
    <t xml:space="preserve">　　　減少流動金融資產                                                                                    </t>
  </si>
  <si>
    <t xml:space="preserve">　　減少流動金融資產及短期貸墊款                                                                        </t>
  </si>
  <si>
    <t xml:space="preserve">▼投資活動之現金流量                                                                                  </t>
  </si>
  <si>
    <t xml:space="preserve">▼業務活動之淨現金流入（流出）                                                                        </t>
  </si>
  <si>
    <t xml:space="preserve">　　未計利息股利之現金流入（流出）                                                                      </t>
  </si>
  <si>
    <t xml:space="preserve">　　　流動負債淨增（淨減）                                                                                </t>
  </si>
  <si>
    <t xml:space="preserve">　　　流動資產淨減（淨增）                                                                                </t>
  </si>
  <si>
    <t xml:space="preserve">　　　　其他                                                                                                </t>
  </si>
  <si>
    <t xml:space="preserve">　　　　無形資產                                                                                            </t>
  </si>
  <si>
    <t xml:space="preserve">　　　其他                                                                                                </t>
  </si>
  <si>
    <t xml:space="preserve">　　　兌換短絀（賸餘）                                                                                    </t>
  </si>
  <si>
    <t xml:space="preserve">　　　　其他攤銷費用                                                                                        </t>
  </si>
  <si>
    <t xml:space="preserve">　　　　攤銷電腦軟體                                                                                        </t>
  </si>
  <si>
    <t xml:space="preserve">　　　攤銷                                                                                                </t>
  </si>
  <si>
    <t xml:space="preserve">　　　　代管資產                                                                                            </t>
  </si>
  <si>
    <t xml:space="preserve">　　　　房屋及建築                                                                                          </t>
  </si>
  <si>
    <t xml:space="preserve">　　　　土地改良物                                                                                          </t>
  </si>
  <si>
    <t xml:space="preserve">　　　折舊、減損及折耗                                                                                    </t>
  </si>
  <si>
    <t xml:space="preserve">　　調整項目                                                                                            </t>
  </si>
  <si>
    <t xml:space="preserve">　　未計利息股利之本期賸餘（短絀）                                                                      </t>
  </si>
  <si>
    <t xml:space="preserve">　　　利息收入                                                                                            </t>
  </si>
  <si>
    <t xml:space="preserve">　　利息股利之調整                                                                                      </t>
  </si>
  <si>
    <t xml:space="preserve">　　本期賸餘（短絀）                                                                                    </t>
  </si>
  <si>
    <t xml:space="preserve">▼業務活動之現金流量                                                                                  </t>
  </si>
  <si>
    <t>％</t>
    <phoneticPr fontId="2" type="noConversion"/>
  </si>
  <si>
    <t>金    額</t>
    <phoneticPr fontId="2" type="noConversion"/>
  </si>
  <si>
    <r>
      <t>比較增</t>
    </r>
    <r>
      <rPr>
        <sz val="12"/>
        <rFont val="Times New Roman"/>
        <family val="1"/>
      </rPr>
      <t>(+)</t>
    </r>
    <r>
      <rPr>
        <sz val="12"/>
        <rFont val="細明體"/>
        <family val="3"/>
        <charset val="136"/>
      </rPr>
      <t>減(-)數</t>
    </r>
    <phoneticPr fontId="2" type="noConversion"/>
  </si>
  <si>
    <t>決算數</t>
    <phoneticPr fontId="2" type="noConversion"/>
  </si>
  <si>
    <t>預 算 數</t>
    <phoneticPr fontId="2" type="noConversion"/>
  </si>
  <si>
    <t>項        目</t>
    <phoneticPr fontId="2" type="noConversion"/>
  </si>
  <si>
    <t>單位:新臺幣元</t>
    <phoneticPr fontId="2" type="noConversion"/>
  </si>
  <si>
    <t>中華民國107年度</t>
    <phoneticPr fontId="8" type="noConversion"/>
  </si>
  <si>
    <t>現金流量表</t>
    <phoneticPr fontId="2" type="noConversion"/>
  </si>
  <si>
    <t>國立中正大學校務基金</t>
    <phoneticPr fontId="8" type="noConversion"/>
  </si>
  <si>
    <t xml:space="preserve">附    註：
 1.信託代理與保證資產科目,本年度決算數為    $15,263,279.00及上年度決算數為     $9,936,343.00
 2.信託代理與保證負債科目,本年度決算數為    $15,263,279.00及上年度決算數為     $9,936,343.00
 3.本年度決算數係依作業基金採企業會計準則適用科(項)目編製之數；上年度決算數為審定決算數，並配合導入企業會計準則科目重分類之數。_x000D_
_x000D_
 _x000D_
</t>
  </si>
  <si>
    <t>合    計</t>
  </si>
  <si>
    <t xml:space="preserve">　　累計折舊－代管資產                                                                                  </t>
  </si>
  <si>
    <t xml:space="preserve">　　代管資產                                                                                            </t>
  </si>
  <si>
    <t xml:space="preserve">　　存出保證金                                                                                          </t>
  </si>
  <si>
    <t xml:space="preserve">　什項資產                                                                                            </t>
  </si>
  <si>
    <t xml:space="preserve">　　遞延費用                                                                                            </t>
  </si>
  <si>
    <t xml:space="preserve">　遞延資產                                                                                            </t>
  </si>
  <si>
    <t xml:space="preserve">其他資產                                                                                            </t>
  </si>
  <si>
    <t xml:space="preserve">　　其他無形資產                                                                                        </t>
  </si>
  <si>
    <t xml:space="preserve">　　電腦軟體                                                                                            </t>
  </si>
  <si>
    <t xml:space="preserve">　　專利權                                                                                              </t>
  </si>
  <si>
    <t xml:space="preserve">　無形資產                                                                                            </t>
  </si>
  <si>
    <t xml:space="preserve">無形資產                                                                                            </t>
  </si>
  <si>
    <t xml:space="preserve">　　訂購機件及設備款                                                                                    </t>
  </si>
  <si>
    <t xml:space="preserve">　　未完工程                                                                                            </t>
  </si>
  <si>
    <t xml:space="preserve">　購建中固定資產                                                                                      </t>
  </si>
  <si>
    <t xml:space="preserve">　　累計折舊－什項設備                                                                                  </t>
  </si>
  <si>
    <t xml:space="preserve">　　什項設備                                                                                            </t>
  </si>
  <si>
    <t xml:space="preserve">　什項設備                                                                                            </t>
  </si>
  <si>
    <t xml:space="preserve">　　累計折舊－交通及運輸設備                                                                            </t>
  </si>
  <si>
    <t xml:space="preserve">　　交通及運輸設備                                                                                      </t>
  </si>
  <si>
    <t xml:space="preserve">　交通及運輸設備                                                                                      </t>
  </si>
  <si>
    <t xml:space="preserve">　　累計折舊－機械及設備                                                                                </t>
  </si>
  <si>
    <t xml:space="preserve">　　機械及設備                                                                                          </t>
  </si>
  <si>
    <t xml:space="preserve">　機械及設備                                                                                          </t>
  </si>
  <si>
    <t xml:space="preserve">　　累計折舊－房屋及建築                                                                                </t>
  </si>
  <si>
    <t xml:space="preserve">　　房屋及建築                                                                                          </t>
  </si>
  <si>
    <t xml:space="preserve">　房屋及建築                                                                                          </t>
  </si>
  <si>
    <t xml:space="preserve">　　累計折舊－土地改良物                                                                                </t>
  </si>
  <si>
    <t xml:space="preserve">　　未實現重估增值                                                                                      </t>
  </si>
  <si>
    <t xml:space="preserve">　　土地改良物                                                                                          </t>
  </si>
  <si>
    <t xml:space="preserve">　累積其他綜合餘絀                                                                                    </t>
  </si>
  <si>
    <t xml:space="preserve">　土地改良物                                                                                          </t>
  </si>
  <si>
    <t xml:space="preserve">淨值其他項目                                                                                        </t>
  </si>
  <si>
    <t xml:space="preserve">　　土地                                                                                                </t>
  </si>
  <si>
    <t xml:space="preserve">　　受贈公積                                                                                            </t>
  </si>
  <si>
    <t xml:space="preserve">　土地                                                                                                </t>
  </si>
  <si>
    <t xml:space="preserve">　資本公積                                                                                            </t>
  </si>
  <si>
    <t xml:space="preserve">不動產、廠房及設備                                                                                  </t>
  </si>
  <si>
    <t xml:space="preserve">公積                                                                                                </t>
  </si>
  <si>
    <t xml:space="preserve">　　其他準備金                                                                                          </t>
  </si>
  <si>
    <t xml:space="preserve">　　基金                                                                                                </t>
  </si>
  <si>
    <t xml:space="preserve">　　退休及離職準備金                                                                                    </t>
  </si>
  <si>
    <t xml:space="preserve">　基金                                                                                                </t>
  </si>
  <si>
    <t xml:space="preserve">　準備金                                                                                              </t>
  </si>
  <si>
    <t xml:space="preserve">基金                                                                                                </t>
  </si>
  <si>
    <t xml:space="preserve">　　其他金融資產－非流動                                                                                </t>
  </si>
  <si>
    <t xml:space="preserve">淨值                                                                                                </t>
  </si>
  <si>
    <t xml:space="preserve">　　以成本衡量之金融資產－非流動                                                                        </t>
  </si>
  <si>
    <t xml:space="preserve">　　應付代管資產                                                                                        </t>
  </si>
  <si>
    <t xml:space="preserve">　非流動金融資產                                                                                      </t>
  </si>
  <si>
    <t xml:space="preserve">　　暫收及待結轉帳項                                                                                    </t>
  </si>
  <si>
    <t xml:space="preserve">投資、長期應收款、貸墊款及準備金                                                                    </t>
  </si>
  <si>
    <t xml:space="preserve">　　應付退休及離職金                                                                                    </t>
  </si>
  <si>
    <t xml:space="preserve">　　短期墊款                                                                                            </t>
  </si>
  <si>
    <t xml:space="preserve">　　存入保證金                                                                                          </t>
  </si>
  <si>
    <t xml:space="preserve">　短期貸墊款                                                                                          </t>
  </si>
  <si>
    <t xml:space="preserve">　什項負債                                                                                            </t>
  </si>
  <si>
    <t xml:space="preserve">　　其他預付款                                                                                          </t>
  </si>
  <si>
    <t xml:space="preserve">　　遞延收入                                                                                            </t>
  </si>
  <si>
    <t xml:space="preserve">　　預付費用                                                                                            </t>
  </si>
  <si>
    <t xml:space="preserve">　遞延負債                                                                                            </t>
  </si>
  <si>
    <t xml:space="preserve">　　用品盤存                                                                                            </t>
  </si>
  <si>
    <t xml:space="preserve">其他負債                                                                                            </t>
  </si>
  <si>
    <t xml:space="preserve">　預付款項                                                                                            </t>
  </si>
  <si>
    <t xml:space="preserve">　　其他預收款                                                                                          </t>
  </si>
  <si>
    <t xml:space="preserve">　　其他應收款                                                                                          </t>
  </si>
  <si>
    <t xml:space="preserve">　　預收收入                                                                                            </t>
  </si>
  <si>
    <t xml:space="preserve">　　應收利息                                                                                            </t>
  </si>
  <si>
    <t xml:space="preserve">　預收款項                                                                                            </t>
  </si>
  <si>
    <t xml:space="preserve">　應收款項                                                                                            </t>
  </si>
  <si>
    <t xml:space="preserve">　　應付稅款                                                                                            </t>
  </si>
  <si>
    <t xml:space="preserve">　　其他金融資產－流動                                                                                  </t>
  </si>
  <si>
    <t xml:space="preserve">　　應付費用                                                                                            </t>
  </si>
  <si>
    <t xml:space="preserve">　流動金融資產                                                                                        </t>
  </si>
  <si>
    <t xml:space="preserve">　　應付代收款                                                                                          </t>
  </si>
  <si>
    <t xml:space="preserve">　　銀行存款                                                                                            </t>
  </si>
  <si>
    <t xml:space="preserve">　應付款項                                                                                            </t>
  </si>
  <si>
    <t xml:space="preserve">　現金                                                                                                </t>
  </si>
  <si>
    <t xml:space="preserve">流動負債                                                                                            </t>
  </si>
  <si>
    <t xml:space="preserve">流動資產                                                                                            </t>
  </si>
  <si>
    <t xml:space="preserve">負債                                                                                                </t>
  </si>
  <si>
    <t xml:space="preserve">資產                                                                                                </t>
  </si>
  <si>
    <t>％</t>
    <phoneticPr fontId="2" type="noConversion"/>
  </si>
  <si>
    <t>金    額</t>
    <phoneticPr fontId="2" type="noConversion"/>
  </si>
  <si>
    <r>
      <t>比較增</t>
    </r>
    <r>
      <rPr>
        <sz val="12"/>
        <rFont val="Times New Roman"/>
        <family val="1"/>
      </rPr>
      <t>(+)</t>
    </r>
    <r>
      <rPr>
        <sz val="12"/>
        <rFont val="細明體"/>
        <family val="3"/>
        <charset val="136"/>
      </rPr>
      <t>減(-)</t>
    </r>
    <phoneticPr fontId="2" type="noConversion"/>
  </si>
  <si>
    <t>上年度決算數</t>
    <phoneticPr fontId="2" type="noConversion"/>
  </si>
  <si>
    <t>本年度決算數</t>
    <phoneticPr fontId="2" type="noConversion"/>
  </si>
  <si>
    <t>科        目</t>
    <phoneticPr fontId="2" type="noConversion"/>
  </si>
  <si>
    <t>中華民國107年12月31日</t>
    <phoneticPr fontId="8" type="noConversion"/>
  </si>
  <si>
    <t>平衡表</t>
    <phoneticPr fontId="2" type="noConversion"/>
  </si>
  <si>
    <t>國立中正大學校務基金</t>
    <phoneticPr fontId="8" type="noConversion"/>
  </si>
  <si>
    <t/>
  </si>
  <si>
    <t xml:space="preserve">合    計                                                                                            </t>
  </si>
  <si>
    <t>係成績單、學生證、服務證等工本費收入較預期增加所致。</t>
  </si>
  <si>
    <t>係各界捐贈款項較預期增加所致。</t>
  </si>
  <si>
    <t>係廠商逾期違約罰款、借書逾期、車輛違規案件較預期減少所致。</t>
  </si>
  <si>
    <t>係學生住宿費、學人宿舍費、及場地使用費等收入較預期減少所致。</t>
  </si>
  <si>
    <t>係本校107年底持有之外幣餘額依當年底匯率進行評價產生之兌換賸餘。</t>
  </si>
  <si>
    <t>係教育部等專案補助計畫(含高等教育深耕計畫)收入較預期增加所致。</t>
  </si>
  <si>
    <t>係產學合作技術移轉授權金收入較預期減少所致。</t>
  </si>
  <si>
    <t>係推廣教育學分班等業務開辦情形超出預期所致。</t>
  </si>
  <si>
    <t>係各項委辦及科技部建教合作計畫收入較預期增加所致。</t>
  </si>
  <si>
    <t>％</t>
    <phoneticPr fontId="8" type="noConversion"/>
  </si>
  <si>
    <r>
      <t>金</t>
    </r>
    <r>
      <rPr>
        <sz val="12"/>
        <rFont val="Times New Roman"/>
        <family val="1"/>
      </rPr>
      <t xml:space="preserve">  </t>
    </r>
    <r>
      <rPr>
        <sz val="12"/>
        <rFont val="細明體"/>
        <family val="3"/>
        <charset val="136"/>
      </rPr>
      <t>額</t>
    </r>
    <phoneticPr fontId="8" type="noConversion"/>
  </si>
  <si>
    <r>
      <t>說</t>
    </r>
    <r>
      <rPr>
        <sz val="12"/>
        <rFont val="Times New Roman"/>
        <family val="1"/>
      </rPr>
      <t xml:space="preserve">    </t>
    </r>
    <r>
      <rPr>
        <sz val="12"/>
        <rFont val="細明體"/>
        <family val="3"/>
        <charset val="136"/>
      </rPr>
      <t>明</t>
    </r>
    <phoneticPr fontId="8" type="noConversion"/>
  </si>
  <si>
    <t>決算數與預算數
比較增(+)減(-)</t>
    <phoneticPr fontId="8" type="noConversion"/>
  </si>
  <si>
    <t>決 算  數</t>
    <phoneticPr fontId="8" type="noConversion"/>
  </si>
  <si>
    <t>預 算 數</t>
    <phoneticPr fontId="8" type="noConversion"/>
  </si>
  <si>
    <t>科    目</t>
    <phoneticPr fontId="8" type="noConversion"/>
  </si>
  <si>
    <t>單位:新臺幣元</t>
    <phoneticPr fontId="8" type="noConversion"/>
  </si>
  <si>
    <t>業務收入明細表</t>
    <phoneticPr fontId="8" type="noConversion"/>
  </si>
  <si>
    <t xml:space="preserve">備註：
一、科技部補助延攬科技人才博士後研究員等45人，教育部、科技部及其他機關團體委託計畫專任助理等283人、兼任助理2,805人、臨時工897人次，科技部委託計畫及校內行政工作專案工作人員等256人、專案教師33人之薪資、勞健保等費用，共計支出計時計件人員酬金3億8,108萬4,565元(含教育部高等教育深耕計畫以契僱化人員進用博士後研究員3人、專案工作人員20人、專任助理27人及相關兼任助理、臨時工等經費計2,948萬2,263元)。_x000D_
二、計時計件人員酬金由政府補助收入支應計4,542萬8,054元、自籌收入支應計3億3,565萬6,511元。_x000D_
三、107年度本校勞務承攬部分預算編列每工作日80人次，預算金額3,132萬元，相關預、決算說明如下：_x000D_
1.體育場館設施勞務清潔預算編列每工作日4人次、預算金額140萬元，決算4人次、決算金額135萬8,000元。_x000D_
2.體育中心水電設備檢修預算編列每工作日1人次、預算金額65萬元，決算1人次、決算金額60萬元。_x000D_
3.環境保護及工業安全衛生中心廢棄物清運預算編列每工作日2人次、預算金額130萬元，決算2人次、決算金額126萬4,198元。_x000D_
4.校園環境清潔維護勞務替代預算編列每工作日14人次、預算金額530萬元，決算14人次、決算金額520萬6,362元。_x000D_
5.全校道路及公共區域清潔預算編列每工作日9人次、預算金額280萬元，決算9人次、決算金額281萬元。_x000D_
6.大門、東側門、西北側門、宿舍區及機車場校園保全巡邏預算編列每工作日17人次、預算金額820萬元，決算17人次、決算金額843萬8,460元。_x000D_
7.特高壓變電站及高壓電力系統電力系統24小時輪值預算編列每工作日4人次、預算金額145萬元，決算4人次、決算金額197萬9,327元。_x000D_
8.全校廁所及行政大樓清潔預算編列每工作日13人次、預算金額420萬元，決算13人次、決算金額429萬9,980元。_x000D_
9.學生宿舍、民生服務委員會及致遠樓房務清潔預算編列每工作日15人次、預算金額552萬元，決算15人次、決算金額599萬435元。_x000D_
10.致遠樓床單清潔預算編列每工作日1人次、預算金額50萬元，決算1人次、決算金額40萬8,200元。_x000D_
</t>
  </si>
  <si>
    <t xml:space="preserve">　　　　資產短絀                                                                </t>
  </si>
  <si>
    <t xml:space="preserve">　　　各項短絀                                                                  </t>
  </si>
  <si>
    <t xml:space="preserve">　　短絀、賠償與保險給付                                                        </t>
  </si>
  <si>
    <t xml:space="preserve">　　　　交流活動費                                                              </t>
  </si>
  <si>
    <t xml:space="preserve">　　　　技能競賽                                                                </t>
  </si>
  <si>
    <t xml:space="preserve">　　　競賽及交流活動費                                                          </t>
  </si>
  <si>
    <t xml:space="preserve">　　　　其他                                                                    </t>
  </si>
  <si>
    <t xml:space="preserve">　　　　獎勵費用                                                                </t>
  </si>
  <si>
    <t xml:space="preserve">　　　補貼（償）、獎勵、慰問與救助（濟）                                        </t>
  </si>
  <si>
    <t xml:space="preserve">　　　　獎助學員生給與                                                          </t>
  </si>
  <si>
    <t xml:space="preserve">　　　捐助、補助與獎助                                                          </t>
  </si>
  <si>
    <t xml:space="preserve">　　　　職業團體會費                                                            </t>
  </si>
  <si>
    <t xml:space="preserve">　　　　學術團體會費                                                            </t>
  </si>
  <si>
    <t xml:space="preserve">　　　會費                                                                      </t>
  </si>
  <si>
    <t xml:space="preserve">　　會費、捐助、補助、分攤、救助（濟）與交流活動費                              </t>
  </si>
  <si>
    <t xml:space="preserve">　　　　行政規費與強制費                                                        </t>
  </si>
  <si>
    <t xml:space="preserve">　　　規 費                                                                     </t>
  </si>
  <si>
    <t xml:space="preserve">　　　特別稅課                                                                  </t>
  </si>
  <si>
    <t xml:space="preserve">　　　　使用牌照稅                                                              </t>
  </si>
  <si>
    <t xml:space="preserve">　　　　營業稅                                                                  </t>
  </si>
  <si>
    <t xml:space="preserve">　　　消費與行為稅                                                              </t>
  </si>
  <si>
    <t xml:space="preserve">　　　　一般房屋稅                                                              </t>
  </si>
  <si>
    <t xml:space="preserve">　　　房屋稅                                                                    </t>
  </si>
  <si>
    <t xml:space="preserve">　　　　一般土地地價稅                                                          </t>
  </si>
  <si>
    <t xml:space="preserve">　　　土地稅                                                                    </t>
  </si>
  <si>
    <t xml:space="preserve">　　稅捐與規費（強制費）                                                        </t>
  </si>
  <si>
    <t xml:space="preserve">　　　　其他攤銷費用                                                            </t>
  </si>
  <si>
    <t xml:space="preserve">　　　　攤銷電腦軟體費                                                          </t>
  </si>
  <si>
    <t xml:space="preserve">　　　攤銷                                                                      </t>
  </si>
  <si>
    <t xml:space="preserve">　　　　代管資產折舊                                                            </t>
  </si>
  <si>
    <t xml:space="preserve">　　　其他折舊性資產折舊                                                        </t>
  </si>
  <si>
    <t xml:space="preserve">　　　　什項設備折舊                                                            </t>
  </si>
  <si>
    <t xml:space="preserve">　　　　交通及運輸設備折舊                                                      </t>
  </si>
  <si>
    <t xml:space="preserve">　　　　機械及設備折舊                                                          </t>
  </si>
  <si>
    <t xml:space="preserve">　　　　其他建築折舊                                                            </t>
  </si>
  <si>
    <t xml:space="preserve">　　　　一般房屋折舊                                                            </t>
  </si>
  <si>
    <t xml:space="preserve">　　　不動產、廠房及設備折舊                                                    </t>
  </si>
  <si>
    <t xml:space="preserve">　　折舊、折耗及攤銷                                                            </t>
  </si>
  <si>
    <t xml:space="preserve">　　　　什項設備租金                                                            </t>
  </si>
  <si>
    <t xml:space="preserve">　　　什項設備租金                                                              </t>
  </si>
  <si>
    <t xml:space="preserve">　　　　車租                                                                    </t>
  </si>
  <si>
    <t xml:space="preserve">　　　交通及運輸設備租金                                                        </t>
  </si>
  <si>
    <t xml:space="preserve">　　　　機械及設備租金                                                          </t>
  </si>
  <si>
    <t xml:space="preserve">　　　　電腦租金及使用費                                                        </t>
  </si>
  <si>
    <t xml:space="preserve">　　　機器租金                                                                  </t>
  </si>
  <si>
    <t xml:space="preserve">　　　　一般房屋租金                                                            </t>
  </si>
  <si>
    <t xml:space="preserve">　　　房租                                                                      </t>
  </si>
  <si>
    <t xml:space="preserve">　　租金與利息                                                                  </t>
  </si>
  <si>
    <t xml:space="preserve">　　　　食品                                                                    </t>
  </si>
  <si>
    <t xml:space="preserve">　　　　服裝                                                                    </t>
  </si>
  <si>
    <t xml:space="preserve">　　　　化學藥劑與實驗用品                                                      </t>
  </si>
  <si>
    <t xml:space="preserve">　　　　農業與園藝用品及環境美化費                                              </t>
  </si>
  <si>
    <t xml:space="preserve">　　　　報章什誌                                                                </t>
  </si>
  <si>
    <t xml:space="preserve">　　　　辦公（事務）用品                                                        </t>
  </si>
  <si>
    <t xml:space="preserve">　　　用品消耗                                                                  </t>
  </si>
  <si>
    <t xml:space="preserve">　　　　設備零件                                                                </t>
  </si>
  <si>
    <t xml:space="preserve">　　　　燃料                                                                    </t>
  </si>
  <si>
    <t xml:space="preserve">　　　使用材料費                                                                </t>
  </si>
  <si>
    <t xml:space="preserve">　　材料及用品費                                                                </t>
  </si>
  <si>
    <t xml:space="preserve">　　　　電腦軟體服務費                                                          </t>
  </si>
  <si>
    <t xml:space="preserve">　　　　委託考選訓練費                                                          </t>
  </si>
  <si>
    <t xml:space="preserve">　　　　委託檢驗（定）試驗認證費                                                </t>
  </si>
  <si>
    <t xml:space="preserve">　　　　講課鐘點、稿費、出席審查及查詢費                                        </t>
  </si>
  <si>
    <t xml:space="preserve">　　　　法律事務費                                                              </t>
  </si>
  <si>
    <t xml:space="preserve">　　　專業服務費                                                                </t>
  </si>
  <si>
    <t xml:space="preserve">　　　　計時與計件人員酬金                                                      </t>
  </si>
  <si>
    <t xml:space="preserve">　　　　節目演出費                                                              </t>
  </si>
  <si>
    <t xml:space="preserve">　　　　外包費                                                                  </t>
  </si>
  <si>
    <t xml:space="preserve">　　　　加工費                                                                  </t>
  </si>
  <si>
    <t xml:space="preserve">　　　　佣金、匯費、經理費及手續費                                              </t>
  </si>
  <si>
    <t xml:space="preserve">　　　　公證費                                                                  </t>
  </si>
  <si>
    <t xml:space="preserve">　　　一般服務費                                                                </t>
  </si>
  <si>
    <t xml:space="preserve">　　　　其他保險費                                                              </t>
  </si>
  <si>
    <t xml:space="preserve">　　　　責任保險費                                                              </t>
  </si>
  <si>
    <t xml:space="preserve">　　　　宿舍保險費                                                              </t>
  </si>
  <si>
    <t xml:space="preserve">　　　保險費                                                                    </t>
  </si>
  <si>
    <t xml:space="preserve">　　　　什項設備修護費                                                          </t>
  </si>
  <si>
    <t xml:space="preserve">　　　　交通及運輸設備修護費                                                    </t>
  </si>
  <si>
    <t xml:space="preserve">　　　　機械及設備修護費                                                        </t>
  </si>
  <si>
    <t xml:space="preserve">　　　　其他建築修護費                                                          </t>
  </si>
  <si>
    <t xml:space="preserve">　　　　宿舍修護費                                                              </t>
  </si>
  <si>
    <t xml:space="preserve">　　　　一般房屋修護費                                                          </t>
  </si>
  <si>
    <t xml:space="preserve">　　　　土地改良物修護費                                                        </t>
  </si>
  <si>
    <t xml:space="preserve">　　　修理保養及保固費                                                          </t>
  </si>
  <si>
    <t>廣告費預算數20萬元，決算數2萬6,290元，決算數較預算數減少17萬3,710元，係依實際業務需求刊登各項徵才、宣傳廣告所致。</t>
  </si>
  <si>
    <t xml:space="preserve">　　　　廣告費                                                                  </t>
  </si>
  <si>
    <t xml:space="preserve">　　　　印刷及裝訂費                                                            </t>
  </si>
  <si>
    <t xml:space="preserve">　　　印刷裝訂與廣告費                                                          </t>
  </si>
  <si>
    <t xml:space="preserve">　　　　其他旅運費                                                              </t>
  </si>
  <si>
    <t xml:space="preserve">　　　　貨物運費                                                                </t>
  </si>
  <si>
    <t xml:space="preserve">　　　　大陸地區旅費                                                            </t>
  </si>
  <si>
    <t>國外旅費預算數0元，決算數4萬6,489元，決算數較預算數增加4萬6,489元，係依實際業務需求核實列支出席學術研討會、國外競賽等旅費所致。</t>
  </si>
  <si>
    <t xml:space="preserve">　　　　國外旅費                                                                </t>
  </si>
  <si>
    <t xml:space="preserve">　　　　國內旅費                                                                </t>
  </si>
  <si>
    <t xml:space="preserve">　　　旅運費                                                                    </t>
  </si>
  <si>
    <t xml:space="preserve">　　　　數據通信費                                                              </t>
  </si>
  <si>
    <t xml:space="preserve">　　　　電話費                                                                  </t>
  </si>
  <si>
    <t xml:space="preserve">　　　　郵費                                                                    </t>
  </si>
  <si>
    <t xml:space="preserve">　　　郵電費                                                                    </t>
  </si>
  <si>
    <t xml:space="preserve">　　　　氣體費                                                                  </t>
  </si>
  <si>
    <t xml:space="preserve">　　　　宿舍水費                                                                </t>
  </si>
  <si>
    <t xml:space="preserve">　　　　宿舍電費                                                                </t>
  </si>
  <si>
    <t xml:space="preserve">　　　　工作場所電費                                                            </t>
  </si>
  <si>
    <t xml:space="preserve">　　　水電費                                                                    </t>
  </si>
  <si>
    <t xml:space="preserve">　　服務費用                                                                    </t>
  </si>
  <si>
    <t xml:space="preserve">　　　　分擔員工保險費                                                          </t>
  </si>
  <si>
    <t xml:space="preserve">　　　福利費                                                                    </t>
  </si>
  <si>
    <t xml:space="preserve">　　　　加班費                                                                  </t>
  </si>
  <si>
    <t xml:space="preserve">　　　超時工作報酬                                                              </t>
  </si>
  <si>
    <t xml:space="preserve">　　　　兼職人員酬金                                                            </t>
  </si>
  <si>
    <t xml:space="preserve">　　　聘僱及兼職人員薪資                                                        </t>
  </si>
  <si>
    <t xml:space="preserve">　　用人費用                                                                    </t>
  </si>
  <si>
    <t xml:space="preserve">　雜項費用                                                                      </t>
  </si>
  <si>
    <t xml:space="preserve">其他業務外費用                                                                  </t>
  </si>
  <si>
    <t>％</t>
    <phoneticPr fontId="8" type="noConversion"/>
  </si>
  <si>
    <r>
      <t>金</t>
    </r>
    <r>
      <rPr>
        <sz val="12"/>
        <rFont val="Times New Roman"/>
        <family val="1"/>
      </rPr>
      <t xml:space="preserve">  </t>
    </r>
    <r>
      <rPr>
        <sz val="12"/>
        <rFont val="細明體"/>
        <family val="3"/>
        <charset val="136"/>
      </rPr>
      <t>　額</t>
    </r>
    <phoneticPr fontId="8" type="noConversion"/>
  </si>
  <si>
    <t>合　　計</t>
    <phoneticPr fontId="2" type="noConversion"/>
  </si>
  <si>
    <t>自籌收入
支　　應</t>
    <phoneticPr fontId="2" type="noConversion"/>
  </si>
  <si>
    <t>政府補助
收入支應</t>
    <phoneticPr fontId="2" type="noConversion"/>
  </si>
  <si>
    <t>備  註</t>
    <phoneticPr fontId="2" type="noConversion"/>
  </si>
  <si>
    <r>
      <t>比</t>
    </r>
    <r>
      <rPr>
        <sz val="12"/>
        <rFont val="Times New Roman"/>
        <family val="1"/>
      </rPr>
      <t xml:space="preserve">  </t>
    </r>
    <r>
      <rPr>
        <sz val="12"/>
        <rFont val="細明體"/>
        <family val="3"/>
        <charset val="136"/>
      </rPr>
      <t>較</t>
    </r>
    <r>
      <rPr>
        <sz val="12"/>
        <rFont val="Times New Roman"/>
        <family val="1"/>
      </rPr>
      <t xml:space="preserve">  </t>
    </r>
    <r>
      <rPr>
        <sz val="12"/>
        <rFont val="細明體"/>
        <family val="3"/>
        <charset val="136"/>
      </rPr>
      <t>增</t>
    </r>
    <r>
      <rPr>
        <sz val="12"/>
        <rFont val="Times New Roman"/>
        <family val="1"/>
      </rPr>
      <t xml:space="preserve">  </t>
    </r>
    <r>
      <rPr>
        <sz val="12"/>
        <rFont val="細明體"/>
        <family val="3"/>
        <charset val="136"/>
      </rPr>
      <t>減</t>
    </r>
    <phoneticPr fontId="8" type="noConversion"/>
  </si>
  <si>
    <t>決  算  數</t>
    <phoneticPr fontId="8" type="noConversion"/>
  </si>
  <si>
    <t>預 算 數</t>
    <phoneticPr fontId="8" type="noConversion"/>
  </si>
  <si>
    <t>科    目</t>
    <phoneticPr fontId="8" type="noConversion"/>
  </si>
  <si>
    <t>單位:新臺幣元</t>
    <phoneticPr fontId="8" type="noConversion"/>
  </si>
  <si>
    <t>中華民國107年度</t>
    <phoneticPr fontId="8" type="noConversion"/>
  </si>
  <si>
    <t>其他業務外費用明細表</t>
    <phoneticPr fontId="8" type="noConversion"/>
  </si>
  <si>
    <t>國立中正大學校務基金</t>
    <phoneticPr fontId="8" type="noConversion"/>
  </si>
  <si>
    <t>係本校107年底持有之外幣餘額依當年底匯率進行評價產生之兌換短絀。</t>
  </si>
  <si>
    <t xml:space="preserve">　　　　兌換短絀                                                                </t>
  </si>
  <si>
    <t xml:space="preserve">　兌換短絀                                                                      </t>
  </si>
  <si>
    <t xml:space="preserve">財務費用                                                                        </t>
  </si>
  <si>
    <t>財務費用明細表</t>
    <phoneticPr fontId="8" type="noConversion"/>
  </si>
  <si>
    <t xml:space="preserve">　　　　試務甄選費                                                              </t>
  </si>
  <si>
    <t>廣告費預算數5萬元，決算數2萬7,000元，決算數較預算數減少2萬3,000元，係依實際業務需求刊登招生廣告所致。</t>
  </si>
  <si>
    <t>雜項業務費用預算數1,140萬元，決算數939萬9,005元，決算數較預算數減少200萬995元，係依實際業務覈實列支旅運費、材料及用品費與獎助學員生給與等，且撙節開支所致。</t>
  </si>
  <si>
    <t xml:space="preserve">　雜項業務費用                                                                  </t>
  </si>
  <si>
    <t xml:space="preserve">其他業務費用                                                                    </t>
  </si>
  <si>
    <t>其他業務費用明細表</t>
    <phoneticPr fontId="8" type="noConversion"/>
  </si>
  <si>
    <t xml:space="preserve">　　　　分擔大樓管理費                                                          </t>
  </si>
  <si>
    <t xml:space="preserve">　　　分擔                                                                      </t>
  </si>
  <si>
    <t xml:space="preserve">　　　　汽車燃料使用費                                                          </t>
  </si>
  <si>
    <t xml:space="preserve">　　　　宿舍折舊                                                                </t>
  </si>
  <si>
    <t xml:space="preserve">　　　　土地改良物折舊                                                          </t>
  </si>
  <si>
    <t xml:space="preserve">　　　　飼料                                                                    </t>
  </si>
  <si>
    <t xml:space="preserve">　　　　委託調查研究費                                                          </t>
  </si>
  <si>
    <t xml:space="preserve">　　　　交通及運輸設備保險費                                                    </t>
  </si>
  <si>
    <t xml:space="preserve">　　　　一般房屋保險費                                                          </t>
  </si>
  <si>
    <t xml:space="preserve">　　　　工作場所水費                                                            </t>
  </si>
  <si>
    <t xml:space="preserve">　　　　其他福利費                                                              </t>
  </si>
  <si>
    <t xml:space="preserve">　　　　傷病醫藥費                                                              </t>
  </si>
  <si>
    <t xml:space="preserve">　　　　工員退休及離職金                                                        </t>
  </si>
  <si>
    <t xml:space="preserve">　　　　職員退休及離職金                                                        </t>
  </si>
  <si>
    <t xml:space="preserve">　　　退休及卹償金                                                              </t>
  </si>
  <si>
    <t xml:space="preserve">　　　　年終獎金                                                                </t>
  </si>
  <si>
    <t xml:space="preserve">　　　　考績獎金                                                                </t>
  </si>
  <si>
    <t xml:space="preserve">　　　獎金                                                                      </t>
  </si>
  <si>
    <t xml:space="preserve">　　　　誤餐費                                                                  </t>
  </si>
  <si>
    <t xml:space="preserve">　　　　警餉                                                                    </t>
  </si>
  <si>
    <t xml:space="preserve">　　　　工員工資                                                                </t>
  </si>
  <si>
    <t xml:space="preserve">　　　　職員薪金                                                                </t>
  </si>
  <si>
    <t xml:space="preserve">　　　正式員額薪資                                                              </t>
  </si>
  <si>
    <t xml:space="preserve">　管理費用及總務費用                                                            </t>
  </si>
  <si>
    <t xml:space="preserve">管理及總務費用                                                                  </t>
  </si>
  <si>
    <t>管理及總務費用明細表</t>
    <phoneticPr fontId="8" type="noConversion"/>
  </si>
  <si>
    <t>學生公費及獎勵金預算數1億2,046萬5,000元，決算數1億4,334萬6,642元，決算數較預算數增加2,288萬1,642元，係配合教育部專案補助計畫(含高等教育深耕計畫等)、各級政府機關補助計畫執行，且受整體經濟環境影響，各項學生公費獎勵金、獎助學金等申請案件數量較預期增加所致。</t>
  </si>
  <si>
    <t xml:space="preserve">　學生公費及獎勵金                                                              </t>
  </si>
  <si>
    <t xml:space="preserve">其他業務成本                                                                    </t>
  </si>
  <si>
    <t>其他業務成本明細表</t>
    <phoneticPr fontId="8" type="noConversion"/>
  </si>
  <si>
    <t>廣告費預算數0萬元，決算數7萬元，決算數較預算數增加7萬元，係依業實際業務需求刊登各項徵才、宣傳、推廣等費用所致。</t>
  </si>
  <si>
    <t>國外旅費預算數0元，決算數2萬673元，決算數較預算數增加2萬673元，係依實際業務需求核實列支出席學術研討會、國外競賽等旅費所致。</t>
  </si>
  <si>
    <t>推廣教育成本預算數1,280萬元，決算數1,529萬6,555元，決算數較預算數增加249萬6,555元，係推廣教育學分班等業務開辦情形超出預期，計時計件人員酬金、材料及用品費相對增加所致。</t>
  </si>
  <si>
    <t xml:space="preserve">　推廣教育成本                                                                  </t>
  </si>
  <si>
    <t xml:space="preserve">　　　其他費用                                                                  </t>
  </si>
  <si>
    <t xml:space="preserve">　　其他                                                                        </t>
  </si>
  <si>
    <t xml:space="preserve">　　　　關稅                                                                    </t>
  </si>
  <si>
    <t xml:space="preserve">　　　　場地租金                                                                </t>
  </si>
  <si>
    <t xml:space="preserve">　　　地租及水租                                                                </t>
  </si>
  <si>
    <t xml:space="preserve">　　　　技術合作費及權利金                                                      </t>
  </si>
  <si>
    <t>廣告費預算數20萬元，決算數23萬1,094元，決算數較預算數增加3萬1,094元，係依業實際業務需求刊登各項徵才、宣傳、推廣等費用所致。</t>
  </si>
  <si>
    <t>國外旅費預算數2,900萬元，決算數3,395萬1,026元，決算數較預算數增加495萬1,026元，係配合建教合作計畫及依實際業務需求核實列支出席學術研討會及國際會議等旅費所致。</t>
  </si>
  <si>
    <t>建教合作成本預算數6億7,450萬元，決算數7億5,199萬6,371元，決算數較預算數增加7,749萬6,371元，係依實際需求覈實列支用人費用、計時計件人員酬金、材料及用品費等所致。</t>
  </si>
  <si>
    <t xml:space="preserve">　建教合作成本                                                                  </t>
  </si>
  <si>
    <t xml:space="preserve">　　　　分擔污染防制費                                                          </t>
  </si>
  <si>
    <t xml:space="preserve">　　　　電信設備租金                                                            </t>
  </si>
  <si>
    <t xml:space="preserve">　　　　醫療用品（非醫療院所使用）                                              </t>
  </si>
  <si>
    <t>公共關係費預算數89萬6,000元，決算數81萬4,375元，決算數較預算數減少8萬1,625元，係實際業務需求核實列支機關首長宴客招待、婚喪賀儀等費用。</t>
  </si>
  <si>
    <t xml:space="preserve">　　　　公共關係費                                                              </t>
  </si>
  <si>
    <t xml:space="preserve">　　　公共關係費                                                                </t>
  </si>
  <si>
    <t xml:space="preserve">　　　　專技人員酬金                                                            </t>
  </si>
  <si>
    <t xml:space="preserve">　　　　體育活動費                                                              </t>
  </si>
  <si>
    <t>業務宣導費預算數10萬元，決算數0元。</t>
  </si>
  <si>
    <t xml:space="preserve">　　　　業務宣導費                                                              </t>
  </si>
  <si>
    <t>廣告費預算數100萬元，決算數52萬6,405元，決算數較預算數減少47萬3,595元，係依實際業務需求刊登各項招生、徵才等廣告費用所致。</t>
  </si>
  <si>
    <t>1.廣告費預算數100萬元，決算數52萬6,405元，決算數較預算數減少47萬3,595元，係依實際業務需求刊登各項招生、徵才等廣告費用所致。_x000D_
2.業務宣導費預算數10萬元，決算數0元。</t>
  </si>
  <si>
    <t>國外旅費預算數328萬元，決算數553萬9,889元，決算數較預算數增加225萬9,889元，係配合補助計畫及實際業務需求核實列支出席學術研討會及國際會議等旅費所致。</t>
  </si>
  <si>
    <t xml:space="preserve">　　　　值班費                                                                  </t>
  </si>
  <si>
    <t xml:space="preserve">　教學研究及訓輔成本                                                            </t>
  </si>
  <si>
    <t xml:space="preserve">教學成本                                                                        </t>
  </si>
  <si>
    <t>教學成本明細表</t>
    <phoneticPr fontId="8" type="noConversion"/>
  </si>
  <si>
    <t xml:space="preserve">一、本年度新增資產說明：_x000D_
(一)學校預算經費購置：_x000D_
土地改良物614萬9,735元、房屋及建築627萬2,566元、機械及設備1億3,320萬1,509元、交通及運輸設備474萬1,739元、什項設備5,954萬4,590元。_x000D_
(二)教育部專案補助計畫購置(含教學卓越及邁向頂尖大學計畫購置)：_x000D_
機械及設備2,792萬7,391元、交通及運輸設備71萬5,040元、什項設備1,291萬9,455元。_x000D_
(三)其他中央政府機關補助計畫購置：_x000D_
土地改良物115萬元、機械及設備615萬2,147元、什項設備251萬9,273元。_x000D_
(四)指定用途捐贈款購置：_x000D_
機械及設備10萬7,138元、什項設備58萬4,290元。_x000D_
(五)撥入財產_x000D_
機械及設備78萬306元。_x000D_
(六)受贈財產_x000D_
機械及設備796萬5,000元。_x000D_
二、本年度減少資產說明：_x000D_
(一)撥出財產：_x000D_
1.依據教育部107年1月5日臺教秘(一)字第1060190101號函，將機械及設備(帳面價值144萬241元)撥出至中央研究院。_x000D_
2.依據教育部107年1月5日臺教秘(一)字第1060190101號函，將機械及設備(帳面價值193萬2,170元)撥出至中央研究院。_x000D_
3.依據教育部107年4月18日臺教秘(一)字第1070056008號函，將機械及設備(帳面價值1萬5,017元)撥出至國立清華大學。_x000D_
4.依據教育部107年7月18日臺教秘(一)字第1070110692號函，將機械及設備(帳面價值7萬6,339元)撥出至國立交通大學。_x000D_
5.依據教育部107年8月9日臺教秘(一)字第1070132184號函辦理，將機械及設備(帳面價值141萬4,657元)、電腦軟體(帳面價值7萬584元)撥出至國立成功大學。_x000D_
6.依據教育部107年9月25日臺教秘(一)字第1070169160號函，將機械及設備(帳面價值3萬2,898元)撥出至國立嘉義大學。_x000D_
7.依據教育部107年9月25日臺教秘(一)字第1070169161號函，將機械及設備(帳面價值157萬8,246元)、什項設備(帳面價值6萬1,487元)撥出至國立成功大學。_x000D_
8.依據教育部107年10月24日臺教秘(一)字第1070190629號函，將機械及設備(帳面價值192萬3,214元)撥出至國立臺灣大學。_x000D_
(二)遺失報廢_x000D_
依據教育部107年6月22日臺教祕(一)字第1070093379號函轉審計部教育農林審計處107年6月20日審教處一字第1078553276號函，同意本校因台文所、電機系及光機電所經管之10件機械及設備遺失辦理報廢(帳面價值1,139元)。_x000D_
三、調整欄說明_x000D_
(一)上年度完工轉入：_x000D_
1.機械及設備：以前年度購建中固定資產，本年度調整轉入235萬9,832元。_x000D_
2.什項設備：以前年度購建中固定資產，本年度調整轉入276萬8,947元。_x000D_
四、其他_x000D_
1.期初代管資產土地部分為13億1,472萬4,497元(含土地重估價增值3億6,259萬154元)，期末代管資產土地部分為13億1,788萬2,397元(含土地重估價增值3億6,574萬8,054元)，增加315萬7,900元，係為依據審計部教育農林審計處107年2月14日審教處一字第1078500519號函及教育部107年2月22日臺教秘(一)字第1070026916號函辦理土地重估價增值。_x000D_
2.期初、末代管資產土地改良物部分均為1億5,523萬6,657元無增減變動。_x000D_
3.期初、末代管資產房屋建築部分均為71億6,568萬7,797元無增減變動。_x000D_
4.期初代管資產機械及設備部分為180萬7,714元，期末代管資產機械及設備部分為21萬5,826元，增加10萬1,622元，係增置所有權歸屬中央研究院之機械及設備；減少169萬3,510元，係歸還所有權歸屬中央研究院之機械及設備10萬1,622元及所有權歸屬台達電子工業股份有限公司之機械及設備159萬1,888元。_x000D_
</t>
  </si>
  <si>
    <t xml:space="preserve">　合    計                    </t>
  </si>
  <si>
    <t xml:space="preserve">　其他業務外費用              </t>
  </si>
  <si>
    <t xml:space="preserve">　其他業務費用                </t>
  </si>
  <si>
    <t xml:space="preserve">　管理及總務費用              </t>
  </si>
  <si>
    <t xml:space="preserve">　教學成本                    </t>
  </si>
  <si>
    <t xml:space="preserve">本年度提列折舊數              </t>
  </si>
  <si>
    <t xml:space="preserve">本年度期末帳面價值            </t>
  </si>
  <si>
    <t xml:space="preserve">減：本年度提列折舊數          </t>
  </si>
  <si>
    <t xml:space="preserve">加減：調整欄                  </t>
  </si>
  <si>
    <t xml:space="preserve">減：本年度減少資產價值        </t>
  </si>
  <si>
    <t xml:space="preserve">加：本年度新增資產價值        </t>
  </si>
  <si>
    <t xml:space="preserve">上年度期末帳面價值            </t>
  </si>
  <si>
    <t xml:space="preserve">減：以前年度已提折舊數        </t>
  </si>
  <si>
    <t xml:space="preserve">原值                          </t>
  </si>
  <si>
    <t>租賃權益
改    良</t>
    <phoneticPr fontId="2" type="noConversion"/>
  </si>
  <si>
    <t>租賃資產</t>
    <phoneticPr fontId="2" type="noConversion"/>
  </si>
  <si>
    <t>什項設備</t>
    <phoneticPr fontId="2" type="noConversion"/>
  </si>
  <si>
    <t>交 通 及
運輸設備</t>
    <phoneticPr fontId="2" type="noConversion"/>
  </si>
  <si>
    <t>機 械 及
設    備</t>
    <phoneticPr fontId="2" type="noConversion"/>
  </si>
  <si>
    <t>房 屋 及
建    築</t>
    <phoneticPr fontId="2" type="noConversion"/>
  </si>
  <si>
    <t>土    地
改 良 物</t>
    <phoneticPr fontId="2" type="noConversion"/>
  </si>
  <si>
    <t>合    計</t>
    <phoneticPr fontId="2" type="noConversion"/>
  </si>
  <si>
    <t>其他</t>
    <phoneticPr fontId="2" type="noConversion"/>
  </si>
  <si>
    <t>投資性
不動產</t>
    <phoneticPr fontId="2" type="noConversion"/>
  </si>
  <si>
    <t>不動產、廠房及設備</t>
    <phoneticPr fontId="2" type="noConversion"/>
  </si>
  <si>
    <t>項        目</t>
    <phoneticPr fontId="2" type="noConversion"/>
  </si>
  <si>
    <t>單位:新臺幣元</t>
    <phoneticPr fontId="2" type="noConversion"/>
  </si>
  <si>
    <t>單位:新臺幣元</t>
    <phoneticPr fontId="2" type="noConversion"/>
  </si>
  <si>
    <t>中華民國107年度</t>
    <phoneticPr fontId="2" type="noConversion"/>
  </si>
  <si>
    <t>資產折舊明細表</t>
    <phoneticPr fontId="2" type="noConversion"/>
  </si>
  <si>
    <t>國立中正大學校務基金</t>
    <phoneticPr fontId="2" type="noConversion"/>
  </si>
  <si>
    <t>淨  額</t>
    <phoneticPr fontId="8" type="noConversion"/>
  </si>
  <si>
    <t>已  提
折舊額</t>
    <phoneticPr fontId="8" type="noConversion"/>
  </si>
  <si>
    <t>成 本 或
重估價值</t>
    <phoneticPr fontId="8" type="noConversion"/>
  </si>
  <si>
    <t>%</t>
    <phoneticPr fontId="8" type="noConversion"/>
  </si>
  <si>
    <t>金額</t>
    <phoneticPr fontId="2" type="noConversion"/>
  </si>
  <si>
    <t>報廢短絀</t>
    <phoneticPr fontId="8" type="noConversion"/>
  </si>
  <si>
    <t>未實現重估
增值減少數</t>
    <phoneticPr fontId="2" type="noConversion"/>
  </si>
  <si>
    <t>殘餘價值</t>
    <phoneticPr fontId="8" type="noConversion"/>
  </si>
  <si>
    <t>帳  面  價  值</t>
    <phoneticPr fontId="8" type="noConversion"/>
  </si>
  <si>
    <t>比較增減</t>
    <phoneticPr fontId="2" type="noConversion"/>
  </si>
  <si>
    <t xml:space="preserve">報廢損失
預算數
</t>
    <phoneticPr fontId="2" type="noConversion"/>
  </si>
  <si>
    <t>決算數</t>
    <phoneticPr fontId="2" type="noConversion"/>
  </si>
  <si>
    <t>科          目</t>
    <phoneticPr fontId="8" type="noConversion"/>
  </si>
  <si>
    <t>中華民國107年度</t>
    <phoneticPr fontId="2" type="noConversion"/>
  </si>
  <si>
    <t>中華民國107年度</t>
    <phoneticPr fontId="2" type="noConversion"/>
  </si>
  <si>
    <t>資產報廢明細表</t>
    <phoneticPr fontId="2" type="noConversion"/>
  </si>
  <si>
    <t>國立中正大學校務基金</t>
    <phoneticPr fontId="2" type="noConversion"/>
  </si>
  <si>
    <t>1.國庫現金增撥固定資產1億1,509萬8,811元、遞延借項89萬8,000元。_x000D_
2.依據權責基礎認列增撥基金數計2,440萬元。_x000D_
3.教育部專案補助計畫結餘款繳回8萬886元。_x000D_
4.依據行政院108年1月15日院授主基作字第1080200050號函及108年2月22日院授主基作字第1080200161號函，107年度國庫現金增撥基金先行辦理5,108萬5,000元。</t>
  </si>
  <si>
    <t xml:space="preserve">　公庫增撥數                                                                                          </t>
  </si>
  <si>
    <t xml:space="preserve">公庫增撥基金數                                                                                      </t>
  </si>
  <si>
    <t>備        註</t>
    <phoneticPr fontId="2" type="noConversion"/>
  </si>
  <si>
    <t>比  較  增  減</t>
    <phoneticPr fontId="2" type="noConversion"/>
  </si>
  <si>
    <t>決    算    數</t>
    <phoneticPr fontId="2" type="noConversion"/>
  </si>
  <si>
    <t>預 算 數</t>
    <phoneticPr fontId="2" type="noConversion"/>
  </si>
  <si>
    <t>科        目</t>
    <phoneticPr fontId="2" type="noConversion"/>
  </si>
  <si>
    <t>單位:新臺幣元</t>
    <phoneticPr fontId="2" type="noConversion"/>
  </si>
  <si>
    <t>單位:新臺幣元</t>
    <phoneticPr fontId="2" type="noConversion"/>
  </si>
  <si>
    <t>中華民國107年度</t>
    <phoneticPr fontId="2" type="noConversion"/>
  </si>
  <si>
    <t>公庫撥補款明細表</t>
    <phoneticPr fontId="2" type="noConversion"/>
  </si>
  <si>
    <t>國立中正大學校務基金</t>
    <phoneticPr fontId="2" type="noConversion"/>
  </si>
  <si>
    <t xml:space="preserve">合    計                                                    </t>
  </si>
  <si>
    <t xml:space="preserve">　　訂購機件-什項設備                                       </t>
  </si>
  <si>
    <t xml:space="preserve">　　什項設備                                                </t>
  </si>
  <si>
    <t>奉准先行辦理數計1,764萬6,039元，依校內程序簽報機關長官同意辦理。</t>
  </si>
  <si>
    <t xml:space="preserve">　什項設備                                                  </t>
  </si>
  <si>
    <t xml:space="preserve">　　交通及運輸設備                                          </t>
  </si>
  <si>
    <t>奉准先行辦理數計83萬7,169元，依校內程序簽報機關長官同意辦理。</t>
  </si>
  <si>
    <t xml:space="preserve">　交通及運輸設備                                            </t>
  </si>
  <si>
    <t xml:space="preserve">　　訂購機件-機械及設備                                     </t>
  </si>
  <si>
    <t xml:space="preserve">　　機械及設備                                              </t>
  </si>
  <si>
    <t>奉准先行辦理數計4,204萬5,458元，依校內程序簽報機關長官同意辦理。</t>
  </si>
  <si>
    <t xml:space="preserve">　機械及設備                                                </t>
  </si>
  <si>
    <t xml:space="preserve">　　房屋及建築                                              </t>
  </si>
  <si>
    <t>奉准先行辦理數計627萬2,566元，依校內程序簽報機關長官同意辦理。</t>
  </si>
  <si>
    <t xml:space="preserve">　房屋及建築                                                </t>
  </si>
  <si>
    <t xml:space="preserve">不動產、廠房及設備                                          </t>
  </si>
  <si>
    <t xml:space="preserve">自籌收入支應                                                </t>
  </si>
  <si>
    <t>1.由房屋及建築流入297萬9,675元至什項設備。_x000D_
2.保留數計701萬8,289元，依校內程序簽報機關長官同意並函報教育部，經教育部108年1月31日臺教會(一)字第1080015946號函同意辦理。</t>
  </si>
  <si>
    <t>由房屋及建築流入24萬1,610元至交通及運輸設備。</t>
  </si>
  <si>
    <t>1.由房屋及建築流入335萬3,364元至機械及設備。_x000D_
2.保留數計364萬5,000元，依校內程序簽報機關長官同意並函報教育部，經教育部108年1月31日臺教會(一)字第1080015946號函同意辦理。</t>
  </si>
  <si>
    <t xml:space="preserve">　　未完工程-房屋及建築                                     </t>
  </si>
  <si>
    <t>1.流出76萬7,079元至土地改良物、流出335萬3,364元至機械及設備、流出24萬1,610元至交通及運輸設備、流出297萬9,675元至什項設備。_x000D_
2.保留數計139萬1,034元，依校內程序簽報機關長官同意並函報教育部，經教育部108年1月31日臺教會(一)字第1080015946號函同意辦理。</t>
  </si>
  <si>
    <t xml:space="preserve">　　土地改良物                                              </t>
  </si>
  <si>
    <t xml:space="preserve">1.由房屋及建築流入76萬7,079元至土地改良物。_x000D_
2.保留數計46萬7,344元，依校內程序簽報機關長官同意並函報教育部，經教育部108年1月31日臺教會(一)字第1080015946號函同意辦理。_x000D_
</t>
  </si>
  <si>
    <t xml:space="preserve">　土地改良物                                                </t>
  </si>
  <si>
    <t xml:space="preserve">政府補助收入支應                                            </t>
  </si>
  <si>
    <t>一、政府補助收入支應(預算內)部分：_x000D_
1.由房屋及建築流入297萬9,675元至什項設備。_x000D_
2.保留數計701萬8,289元，依校內程序簽報機關長官同意並函報教育部，經教育部108年1月31日臺教會(一)字第1080015946號函同意辦理。_x000D_
二、自籌收入支應(預算外)部分：_x000D_
奉准先行辦理數計1,764萬6,039元，依校內程序簽報機關長官同意辦理。</t>
  </si>
  <si>
    <t>一、政府補助收入支應(預算內)部分：_x000D_
由房屋及建築流入24萬1,610元至交通及運輸設備。_x000D_
二、自籌收入支應(預算外)部分：_x000D_
奉准先行辦理數計83萬7,169元，依校內程序簽報機關長官同意辦理。</t>
  </si>
  <si>
    <t>一、政府補助收入支應(預算內)部分：_x000D_
1.由房屋及建築流入335萬3,364元至機械及設備。_x000D_
2.保留數計364萬5,000元，依校內程序簽報機關長官同意並函報教育部，經教育部108年1月31日臺教會(一)字第1080015946號函同意辦理。_x000D_
二、自籌收入支應(預算外)部分：_x000D_
奉准先行辦理數計4,204萬5,458元，依校內程序簽報機關長官同意辦理。</t>
  </si>
  <si>
    <t>一、政府補助收入支應(預算內)部分：_x000D_
1.流出76萬7,079元至土地改良物、流出335萬3,364元至機械及設備、流出24萬1,610元至交通及運輸設備、流出297萬9,675元至什項設備。_x000D_
2.保留數計139萬1,034元，依校內程序簽報機關長官同意並函報教育部，經教育部108年1月31日臺教會(一)字第1080015946號函同意辦理。_x000D_
二、自籌收入支應(預算外)部分：_x000D_
奉准先行辦理數計627萬2,566元，依校內程序簽報機關長官同意辦理。</t>
  </si>
  <si>
    <t>政府補助收入支應(預算內)部分：_x000D_
1.由房屋及建築流入76萬7,079元至土地改良物。_x000D_
2.保留數計46萬7,344元，依校內程序簽報機關長官同意並函報教育部，經教育部108年1月31日臺教會(一)字第1080015946號函同意辦理。</t>
  </si>
  <si>
    <r>
      <t>合</t>
    </r>
    <r>
      <rPr>
        <sz val="12"/>
        <rFont val="Times New Roman"/>
        <family val="1"/>
      </rPr>
      <t xml:space="preserve">    </t>
    </r>
    <r>
      <rPr>
        <sz val="12"/>
        <rFont val="細明體"/>
        <family val="3"/>
        <charset val="136"/>
      </rPr>
      <t>計</t>
    </r>
    <phoneticPr fontId="8" type="noConversion"/>
  </si>
  <si>
    <r>
      <t>調</t>
    </r>
    <r>
      <rPr>
        <sz val="12"/>
        <rFont val="Times New Roman"/>
        <family val="1"/>
      </rPr>
      <t xml:space="preserve">  </t>
    </r>
    <r>
      <rPr>
        <sz val="12"/>
        <rFont val="細明體"/>
        <family val="3"/>
        <charset val="136"/>
      </rPr>
      <t>整</t>
    </r>
    <r>
      <rPr>
        <sz val="12"/>
        <rFont val="Times New Roman"/>
        <family val="1"/>
      </rPr>
      <t xml:space="preserve">  </t>
    </r>
    <r>
      <rPr>
        <sz val="12"/>
        <rFont val="細明體"/>
        <family val="3"/>
        <charset val="136"/>
      </rPr>
      <t>數</t>
    </r>
    <phoneticPr fontId="8" type="noConversion"/>
  </si>
  <si>
    <t>本年度奉准
先行辦理數</t>
    <phoneticPr fontId="8" type="noConversion"/>
  </si>
  <si>
    <t>本年度預算數</t>
    <phoneticPr fontId="8" type="noConversion"/>
  </si>
  <si>
    <t>以前年度保留數</t>
    <phoneticPr fontId="8" type="noConversion"/>
  </si>
  <si>
    <r>
      <t>說</t>
    </r>
    <r>
      <rPr>
        <sz val="12"/>
        <rFont val="Times New Roman"/>
        <family val="1"/>
      </rPr>
      <t xml:space="preserve">    </t>
    </r>
    <r>
      <rPr>
        <sz val="12"/>
        <rFont val="細明體"/>
        <family val="3"/>
        <charset val="136"/>
      </rPr>
      <t>明</t>
    </r>
    <phoneticPr fontId="8" type="noConversion"/>
  </si>
  <si>
    <t>本年度保留數</t>
    <phoneticPr fontId="8" type="noConversion"/>
  </si>
  <si>
    <t>比較增減數</t>
    <phoneticPr fontId="8" type="noConversion"/>
  </si>
  <si>
    <t>決 算  數</t>
    <phoneticPr fontId="8" type="noConversion"/>
  </si>
  <si>
    <r>
      <t>可</t>
    </r>
    <r>
      <rPr>
        <sz val="12"/>
        <rFont val="Times New Roman"/>
        <family val="1"/>
      </rPr>
      <t xml:space="preserve">        </t>
    </r>
    <r>
      <rPr>
        <sz val="12"/>
        <rFont val="細明體"/>
        <family val="3"/>
        <charset val="136"/>
      </rPr>
      <t>用</t>
    </r>
    <r>
      <rPr>
        <sz val="12"/>
        <rFont val="Times New Roman"/>
        <family val="1"/>
      </rPr>
      <t xml:space="preserve">        </t>
    </r>
    <r>
      <rPr>
        <sz val="12"/>
        <rFont val="細明體"/>
        <family val="3"/>
        <charset val="136"/>
      </rPr>
      <t>預</t>
    </r>
    <r>
      <rPr>
        <sz val="12"/>
        <rFont val="Times New Roman"/>
        <family val="1"/>
      </rPr>
      <t xml:space="preserve">        </t>
    </r>
    <r>
      <rPr>
        <sz val="12"/>
        <rFont val="細明體"/>
        <family val="3"/>
        <charset val="136"/>
      </rPr>
      <t>算</t>
    </r>
    <r>
      <rPr>
        <sz val="12"/>
        <rFont val="Times New Roman"/>
        <family val="1"/>
      </rPr>
      <t xml:space="preserve">        </t>
    </r>
    <r>
      <rPr>
        <sz val="12"/>
        <rFont val="細明體"/>
        <family val="3"/>
        <charset val="136"/>
      </rPr>
      <t>數</t>
    </r>
    <phoneticPr fontId="8" type="noConversion"/>
  </si>
  <si>
    <t>科    目</t>
    <phoneticPr fontId="8" type="noConversion"/>
  </si>
  <si>
    <t>單位:新臺幣元</t>
    <phoneticPr fontId="2" type="noConversion"/>
  </si>
  <si>
    <t>中華民國107年度</t>
    <phoneticPr fontId="2" type="noConversion"/>
  </si>
  <si>
    <t>固定資產建設改良擴充明細表</t>
    <phoneticPr fontId="2" type="noConversion"/>
  </si>
  <si>
    <t>國立中正大學校務基金</t>
    <phoneticPr fontId="2" type="noConversion"/>
  </si>
  <si>
    <t>以前年度購建中固定資產，本年度調整轉入127萬1,808元。</t>
  </si>
  <si>
    <t>1.以前年度購建中固定資產，本年度調整轉入235萬9,832元。_x000D_
2.新代科技股份有限公司捐贈本校機械及設備，帳面價值620萬元。_x000D_
3.亞力士電腦機械股份有限公司捐贈本校機械及設備，帳面價值70萬元。_x000D_
4.臺龍電子股份有限公司捐贈本校機械及設備，帳面價值41萬元。_x000D_
5.財團法人國川美妙教育事務基金會捐贈本校機械及設備，帳面價值8萬4,000元。_x000D_
6.財團法人國川美妙教育事務基金會捐贈本校機械及設備，帳面價值16萬8,000元。_x000D_
7.台達電子工業股份有限公司捐贈本校機械及設備，帳面價值40萬3,000元。_x000D_
8.中央研究院移撥機械及設備至本校，帳面價值62萬0,324元。_x000D_
9.東海大學移撥機械及設備至本校，帳面價值15萬9,982元。</t>
  </si>
  <si>
    <t xml:space="preserve">撥入受贈及整理                                              </t>
  </si>
  <si>
    <t>以前年度購建中固定資產，本年度調整轉入149萬7,139元。</t>
  </si>
  <si>
    <t>一、政府補助收入支應(預算內)部分：_x000D_
以前年度購建中固定資產，本年度調整轉入149萬7,139元。_x000D_
二、自籌收入支應(預算外)部分：_x000D_
以前年度購建中固定資產，本年度調整轉入127萬1,808元。</t>
  </si>
  <si>
    <t>自籌收入支應(預算外)部分：_x000D_
1.以前年度購建中固定資產，本年度調整轉入235萬9,832元。_x000D_
2.新代科技股份有限公司捐贈本校機械及設備，帳面價值620萬元。_x000D_
3.亞力士電腦機械股份有限公司捐贈本校機械及設備，帳面價值70萬元。_x000D_
4.臺龍電子股份有限公司捐贈本校機械及設備，帳面價值41萬元。_x000D_
5.財團法人國川美妙教育事務基金會捐贈本校機械及設備，帳面價值8萬4,000元。_x000D_
6.財團法人國川美妙教育事務基金會捐贈本校機械及設備，帳面價值16萬8,000元。_x000D_
7.台達電子工業股份有限公司捐贈本校機械及設備，帳面價值40萬3,000元。_x000D_
8.中央研究院移撥機械及設備至本校，帳面價值62萬0,324元。_x000D_
9.東海大學移撥機械及設備至本校，帳面價值15萬9,982元。</t>
  </si>
  <si>
    <r>
      <t>合</t>
    </r>
    <r>
      <rPr>
        <sz val="12"/>
        <rFont val="Times New Roman"/>
        <family val="1"/>
      </rPr>
      <t xml:space="preserve">    </t>
    </r>
    <r>
      <rPr>
        <sz val="12"/>
        <rFont val="細明體"/>
        <family val="3"/>
        <charset val="136"/>
      </rPr>
      <t>計</t>
    </r>
    <phoneticPr fontId="8" type="noConversion"/>
  </si>
  <si>
    <r>
      <t>調</t>
    </r>
    <r>
      <rPr>
        <sz val="12"/>
        <rFont val="Times New Roman"/>
        <family val="1"/>
      </rPr>
      <t xml:space="preserve">  </t>
    </r>
    <r>
      <rPr>
        <sz val="12"/>
        <rFont val="細明體"/>
        <family val="3"/>
        <charset val="136"/>
      </rPr>
      <t>整</t>
    </r>
    <r>
      <rPr>
        <sz val="12"/>
        <rFont val="Times New Roman"/>
        <family val="1"/>
      </rPr>
      <t xml:space="preserve">  </t>
    </r>
    <r>
      <rPr>
        <sz val="12"/>
        <rFont val="細明體"/>
        <family val="3"/>
        <charset val="136"/>
      </rPr>
      <t>數</t>
    </r>
    <phoneticPr fontId="8" type="noConversion"/>
  </si>
  <si>
    <t>本年度奉准
先行辦理數</t>
    <phoneticPr fontId="8" type="noConversion"/>
  </si>
  <si>
    <t>本年度預算數</t>
    <phoneticPr fontId="8" type="noConversion"/>
  </si>
  <si>
    <t>以前年度保留數</t>
    <phoneticPr fontId="8" type="noConversion"/>
  </si>
  <si>
    <r>
      <t>說</t>
    </r>
    <r>
      <rPr>
        <sz val="12"/>
        <rFont val="Times New Roman"/>
        <family val="1"/>
      </rPr>
      <t xml:space="preserve">    </t>
    </r>
    <r>
      <rPr>
        <sz val="12"/>
        <rFont val="細明體"/>
        <family val="3"/>
        <charset val="136"/>
      </rPr>
      <t>明</t>
    </r>
    <phoneticPr fontId="8" type="noConversion"/>
  </si>
  <si>
    <t>本年度保留數</t>
    <phoneticPr fontId="8" type="noConversion"/>
  </si>
  <si>
    <t>比較增減數</t>
    <phoneticPr fontId="8" type="noConversion"/>
  </si>
  <si>
    <t>決 算  數</t>
    <phoneticPr fontId="8" type="noConversion"/>
  </si>
  <si>
    <r>
      <t>可</t>
    </r>
    <r>
      <rPr>
        <sz val="12"/>
        <rFont val="Times New Roman"/>
        <family val="1"/>
      </rPr>
      <t xml:space="preserve">        </t>
    </r>
    <r>
      <rPr>
        <sz val="12"/>
        <rFont val="細明體"/>
        <family val="3"/>
        <charset val="136"/>
      </rPr>
      <t>用</t>
    </r>
    <r>
      <rPr>
        <sz val="12"/>
        <rFont val="Times New Roman"/>
        <family val="1"/>
      </rPr>
      <t xml:space="preserve">        </t>
    </r>
    <r>
      <rPr>
        <sz val="12"/>
        <rFont val="細明體"/>
        <family val="3"/>
        <charset val="136"/>
      </rPr>
      <t>預</t>
    </r>
    <r>
      <rPr>
        <sz val="12"/>
        <rFont val="Times New Roman"/>
        <family val="1"/>
      </rPr>
      <t xml:space="preserve">        </t>
    </r>
    <r>
      <rPr>
        <sz val="12"/>
        <rFont val="細明體"/>
        <family val="3"/>
        <charset val="136"/>
      </rPr>
      <t>算</t>
    </r>
    <r>
      <rPr>
        <sz val="12"/>
        <rFont val="Times New Roman"/>
        <family val="1"/>
      </rPr>
      <t xml:space="preserve">        </t>
    </r>
    <r>
      <rPr>
        <sz val="12"/>
        <rFont val="細明體"/>
        <family val="3"/>
        <charset val="136"/>
      </rPr>
      <t>數</t>
    </r>
    <phoneticPr fontId="8" type="noConversion"/>
  </si>
  <si>
    <t>科    目</t>
    <phoneticPr fontId="8" type="noConversion"/>
  </si>
  <si>
    <t>中華民國107年度</t>
    <phoneticPr fontId="2" type="noConversion"/>
  </si>
  <si>
    <t>固定資產建設改良擴充明細表</t>
    <phoneticPr fontId="2" type="noConversion"/>
  </si>
  <si>
    <t>國立中正大學校務基金</t>
    <phoneticPr fontId="2" type="noConversion"/>
  </si>
  <si>
    <t>107.01
107.12</t>
  </si>
  <si>
    <t xml:space="preserve">　訂購機件-什項設備                                                                                   </t>
  </si>
  <si>
    <t>一、政府補助收入支應(預算內)部分：_x000D_
1.由房屋及建築流入297萬9,675元至什項設備。_x000D_
2.合併8件建築物工程公共藝術設置委託代辦專業服務：已於107年11月22日完成議價決標，於107年11月22日與藝術家完成簽約，履約期限為簽約次日起150天，預計於108年5月驗收結案。委託代辦專業服務履約期間為完成簽約之日起生效至公共藝術完成報告書完成備查為止，預計108年度亦可順利結案，保留16萬5,000元轉入下年度繼續執行。_x000D_
3.合併8件建築物工程公共藝術設置（不含委託代辦專業服務）：本公共藝術設置案業於107年7月25日完成鑑價，徵選結果報告書嘉義縣政府已核定，本校於107年11月8日完成議價決標，於107年11月22月與藝術家完成簽約，履約期限為簽約次日起150天，至108年4月21日，預計於108年5月驗收順利結案，餘255萬4,334元申請保留轉入下年度繼續執行。_x000D_
4.創新大樓新建工程公共藝術設置：本校於107年度修正計畫送主管機關審查，並於107年12月21日獲嘉義縣政府核定，已依計畫書內容於107年12月28日辦理公開甄選程序，預計108年度可順利結案，保留429萬8,955元轉入下年度繼續執行。_x000D_
二、自籌收入支應(預算外)部分：_x000D_
奉准先行辦理數計1,764萬6,039元，依校內程序簽報機關長官同意辦理。</t>
  </si>
  <si>
    <t xml:space="preserve">什項設備                                                                                            </t>
  </si>
  <si>
    <t>一、政府補助收入支應(預算內)部分：_x000D_
由房屋建築流入24萬1,610元至交通及運輸設備。_x000D_
二、自籌收入支應(預算外)部分：_x000D_
奉准先行辦理數計83萬7,169元，依校內程序簽報機關長官同意辦理。</t>
  </si>
  <si>
    <t xml:space="preserve">交通及運輸設備                                                                                      </t>
  </si>
  <si>
    <t xml:space="preserve">　訂購機件-機械及設備                                                                                 </t>
  </si>
  <si>
    <t>一、政府補助收入支應(預算內)部分：_x000D_
1.由房屋及建築流入335萬3,364元至機械及設備。_x000D_
2.理學院電梯系統升級更換工程工程費：電梯工程於107年5月17日訂約，履約期限240天，合約執行中，預計108年2月完成驗收，申請保留355萬元轉入下年度繼續執行。_x000D_
3.理學院電梯系統升級更換工程委託設計及監造費：電梯工程委託設計及監造費於107年1月30日訂約，因工程合約執行中，其委託設計及監造費一併申請保留9萬5,000元轉入下年度繼續執行。_x000D_
二、自籌收入支應(預算外)部分：_x000D_
奉准先行辦理數計4,204萬5,458元，依校內程序簽報機關長官同意辦理。</t>
  </si>
  <si>
    <t xml:space="preserve">機械及設備                                                                                          </t>
  </si>
  <si>
    <t xml:space="preserve">　未完工程-房屋及建築                                                                                 </t>
  </si>
  <si>
    <t xml:space="preserve">一、政府補助收入支應(預算內)部分：_x000D_
1.流出76萬7,079元至土地改良物、流出335萬3,364元至機械及設備、流出24萬1,610元至交通及運輸設備、流出297萬9,675元至什項設備。_x000D_
2.創新大樓新建工程：本案已完工驗收，目前原受委託專案管理廠商（許崇堯建築師事務所）主張履約爭議中，本案無法於107年度完成結案，申請保留106萬1,898元轉入下年度繼續執行。_x000D_
3.體育設施(主管、副館、游泳池)漏水整修工程委託設計及監造服務費：工程已驗收付款，惟規劃設計及監造廠商檢附請款資料未完整，需俟正確資料補正後方可辦理第2期付款，故第2期款申請保留32萬9,136元轉入下年度繼續執行。_x000D_
二、自籌收入支應(預算外)部分：_x000D_
奉准先行辦理數計627萬2,566元，依校內程序簽報機關長官同意辦理。_x000D_
</t>
  </si>
  <si>
    <t xml:space="preserve">房屋及建築                                                                                          </t>
  </si>
  <si>
    <t xml:space="preserve">政府補助收入支應(預算內)部分：_x000D_
1.由房屋及建築流入76萬7,079元至土地改良物。_x000D_
2.校園整體規劃改善工程委託設計監造費：契約價金係依工程建造費用百分比計價，並於107年12月31日訂定契約，申請保留轉入下年度繼續執行46萬7,344元。_x000D_
</t>
  </si>
  <si>
    <t xml:space="preserve">土地改良物                                                                                          </t>
  </si>
  <si>
    <t>一般建築及設備計畫</t>
  </si>
  <si>
    <t>占全部
計畫％</t>
    <phoneticPr fontId="8" type="noConversion"/>
  </si>
  <si>
    <t>金    額</t>
    <phoneticPr fontId="8" type="noConversion"/>
  </si>
  <si>
    <t>合    計</t>
    <phoneticPr fontId="8" type="noConversion"/>
  </si>
  <si>
    <r>
      <t>調</t>
    </r>
    <r>
      <rPr>
        <sz val="12"/>
        <rFont val="Times New Roman"/>
        <family val="1"/>
      </rPr>
      <t xml:space="preserve">  </t>
    </r>
    <r>
      <rPr>
        <sz val="12"/>
        <rFont val="細明體"/>
        <family val="3"/>
        <charset val="136"/>
      </rPr>
      <t>整</t>
    </r>
    <r>
      <rPr>
        <sz val="12"/>
        <rFont val="Times New Roman"/>
        <family val="1"/>
      </rPr>
      <t xml:space="preserve">  </t>
    </r>
    <r>
      <rPr>
        <sz val="12"/>
        <rFont val="細明體"/>
        <family val="3"/>
        <charset val="136"/>
      </rPr>
      <t>數</t>
    </r>
    <phoneticPr fontId="8" type="noConversion"/>
  </si>
  <si>
    <t>本年度奉准
先行辦理數</t>
    <phoneticPr fontId="8" type="noConversion"/>
  </si>
  <si>
    <t>本年度預算數</t>
    <phoneticPr fontId="8" type="noConversion"/>
  </si>
  <si>
    <t>以前年度保留數</t>
    <phoneticPr fontId="8" type="noConversion"/>
  </si>
  <si>
    <t>截至本年
度累計決
算數佔累
計預算數
％</t>
    <phoneticPr fontId="8" type="noConversion"/>
  </si>
  <si>
    <t>截至本年
度累計數
金　　額</t>
    <phoneticPr fontId="8" type="noConversion"/>
  </si>
  <si>
    <t>本年度
金額占
可用預
算數％</t>
    <phoneticPr fontId="8" type="noConversion"/>
  </si>
  <si>
    <t>本  年  度
金      額</t>
    <phoneticPr fontId="8" type="noConversion"/>
  </si>
  <si>
    <t>截至本年度累計數</t>
    <phoneticPr fontId="8" type="noConversion"/>
  </si>
  <si>
    <t>可          用          預          算          數</t>
    <phoneticPr fontId="8" type="noConversion"/>
  </si>
  <si>
    <t>進度起
迄年月</t>
    <phoneticPr fontId="8" type="noConversion"/>
  </si>
  <si>
    <t>目標能量</t>
    <phoneticPr fontId="8" type="noConversion"/>
  </si>
  <si>
    <t>未達成或超預算之原因</t>
    <phoneticPr fontId="8" type="noConversion"/>
  </si>
  <si>
    <t>決          算          數</t>
    <phoneticPr fontId="8" type="noConversion"/>
  </si>
  <si>
    <t>預                    算                    數</t>
    <phoneticPr fontId="8" type="noConversion"/>
  </si>
  <si>
    <t>全    部    計    畫</t>
    <phoneticPr fontId="8" type="noConversion"/>
  </si>
  <si>
    <t>計畫名稱</t>
    <phoneticPr fontId="8" type="noConversion"/>
  </si>
  <si>
    <t>單位:新臺幣元</t>
    <phoneticPr fontId="2" type="noConversion"/>
  </si>
  <si>
    <t>中華民國107年度</t>
    <phoneticPr fontId="2" type="noConversion"/>
  </si>
  <si>
    <t>固定資產建設改良擴充計畫預算與實際進度比較表</t>
    <phoneticPr fontId="2" type="noConversion"/>
  </si>
  <si>
    <t>國立中正大學校務基金</t>
    <phoneticPr fontId="2" type="noConversion"/>
  </si>
  <si>
    <t xml:space="preserve">人  </t>
  </si>
  <si>
    <t xml:space="preserve">　大專院校                      </t>
  </si>
  <si>
    <t xml:space="preserve">教學訓輔                        </t>
  </si>
  <si>
    <r>
      <t>金</t>
    </r>
    <r>
      <rPr>
        <sz val="12"/>
        <rFont val="Times New Roman"/>
        <family val="1"/>
      </rPr>
      <t xml:space="preserve">      </t>
    </r>
    <r>
      <rPr>
        <sz val="12"/>
        <rFont val="細明體"/>
        <family val="3"/>
        <charset val="136"/>
      </rPr>
      <t>額</t>
    </r>
    <phoneticPr fontId="8" type="noConversion"/>
  </si>
  <si>
    <t>數量</t>
    <phoneticPr fontId="8" type="noConversion"/>
  </si>
  <si>
    <t>備　　　　　　　　註</t>
    <phoneticPr fontId="8" type="noConversion"/>
  </si>
  <si>
    <r>
      <t>比</t>
    </r>
    <r>
      <rPr>
        <sz val="12"/>
        <rFont val="Times New Roman"/>
        <family val="1"/>
      </rPr>
      <t xml:space="preserve">    </t>
    </r>
    <r>
      <rPr>
        <sz val="12"/>
        <rFont val="細明體"/>
        <family val="3"/>
        <charset val="136"/>
      </rPr>
      <t>較</t>
    </r>
    <r>
      <rPr>
        <sz val="12"/>
        <rFont val="Times New Roman"/>
        <family val="1"/>
      </rPr>
      <t xml:space="preserve">    </t>
    </r>
    <r>
      <rPr>
        <sz val="12"/>
        <rFont val="細明體"/>
        <family val="3"/>
        <charset val="136"/>
      </rPr>
      <t>增</t>
    </r>
    <r>
      <rPr>
        <sz val="12"/>
        <rFont val="Times New Roman"/>
        <family val="1"/>
      </rPr>
      <t xml:space="preserve">    </t>
    </r>
    <r>
      <rPr>
        <sz val="12"/>
        <rFont val="細明體"/>
        <family val="3"/>
        <charset val="136"/>
      </rPr>
      <t>減</t>
    </r>
    <phoneticPr fontId="8" type="noConversion"/>
  </si>
  <si>
    <r>
      <t>決</t>
    </r>
    <r>
      <rPr>
        <sz val="12"/>
        <rFont val="Times New Roman"/>
        <family val="1"/>
      </rPr>
      <t xml:space="preserve">    </t>
    </r>
    <r>
      <rPr>
        <sz val="12"/>
        <rFont val="細明體"/>
        <family val="3"/>
        <charset val="136"/>
      </rPr>
      <t>算</t>
    </r>
    <r>
      <rPr>
        <sz val="12"/>
        <rFont val="Times New Roman"/>
        <family val="1"/>
      </rPr>
      <t xml:space="preserve">    </t>
    </r>
    <r>
      <rPr>
        <sz val="12"/>
        <rFont val="細明體"/>
        <family val="3"/>
        <charset val="136"/>
      </rPr>
      <t>數</t>
    </r>
    <phoneticPr fontId="8" type="noConversion"/>
  </si>
  <si>
    <t>單位</t>
    <phoneticPr fontId="8" type="noConversion"/>
  </si>
  <si>
    <t>項    目</t>
    <phoneticPr fontId="8" type="noConversion"/>
  </si>
  <si>
    <t>單位:新臺幣元</t>
    <phoneticPr fontId="2" type="noConversion"/>
  </si>
  <si>
    <t>中華民國107年度</t>
    <phoneticPr fontId="2" type="noConversion"/>
  </si>
  <si>
    <t>主要營運項目執行績效摘要表</t>
    <phoneticPr fontId="2" type="noConversion"/>
  </si>
  <si>
    <t>國立中正大學校務基金</t>
    <phoneticPr fontId="2" type="noConversion"/>
  </si>
  <si>
    <t>期末基金數額決算數內容分析如下：_x000D_
(一)_x000D_
1.本年度止代管財產撥充基金數20億5,711萬8,428元。_x000D_
2.國庫撥款增置固定資產及遞延借項37億3,205萬9,946元。_x000D_
3.累積賸餘撥充基金數7億9,124萬6,000元。_x000D_
4.依據行政院96年1月2日院授教字第0960000024函核准調增基金數額4,384萬7,148元。_x000D_
5.撥入財產增撥基金數187萬9,060元。_x000D_
(二)_x000D_
1.會計錯誤更正沖減基金數5億5,851萬5,062元。_x000D_
2.會計原則變動累積影響數沖減基金21億6,593萬5,964元。_x000D_
3.撥出財產折減基金數335萬9,787元。_x000D_
4.教育部專案補助計畫結餘款繳回9萬1,240元。_x000D_
(三)合計38億9,824萬8,529元如列數。</t>
  </si>
  <si>
    <t xml:space="preserve">期末基金數額                            </t>
  </si>
  <si>
    <t>依據教育部107年1月5日臺教秘(一)字第1060190101號函撥出機械及設備至中研院，折減基金144萬241元。</t>
  </si>
  <si>
    <t xml:space="preserve">　　其他                                </t>
  </si>
  <si>
    <t xml:space="preserve">　　折減基金繳庫                        </t>
  </si>
  <si>
    <t xml:space="preserve">　　填補短絀                            </t>
  </si>
  <si>
    <t xml:space="preserve">　減：                                  </t>
  </si>
  <si>
    <t xml:space="preserve">　　國庫增撥數                          </t>
  </si>
  <si>
    <t xml:space="preserve">　　以代管國有財產撥充                  </t>
  </si>
  <si>
    <t xml:space="preserve">　　賸餘撥充                            </t>
  </si>
  <si>
    <t xml:space="preserve">　　以前年度公積撥充                    </t>
  </si>
  <si>
    <t xml:space="preserve">　加：                                  </t>
  </si>
  <si>
    <t xml:space="preserve">期初基金數額決算數內容分析如下：_x000D_
(一)_x000D_
1.本年度止代管財產撥充基金數20億5,711萬8,428元。_x000D_
2.國庫撥款增置固定資產及遞延借項35億9,166萬3,135元。_x000D_
3.累積賸餘撥充基金數7億9,124萬6,000元。_x000D_
4.依據行政院96年1月2日院授教字第0960000024函核准調增基金數額4,384萬7,148元。_x000D_
5.撥入財產增撥基金數187萬9,060元。_x000D_
(二)_x000D_
1.會計錯誤更正沖減基金數5億5,851萬5,062元。_x000D_
2.會計原則變動累積影響數沖減基金21億6,593萬5,964元。_x000D_
3.撥出財產折減基金數191萬9,546元。_x000D_
4.教育部專案補助計畫結餘款繳回1萬354元。_x000D_
(三)合計37億5,937萬2,845元如列數。_x000D_
</t>
  </si>
  <si>
    <t xml:space="preserve">期初基金數額                            </t>
  </si>
  <si>
    <t>備          註</t>
    <phoneticPr fontId="2" type="noConversion"/>
  </si>
  <si>
    <r>
      <t>比</t>
    </r>
    <r>
      <rPr>
        <sz val="12"/>
        <rFont val="Times New Roman"/>
        <family val="1"/>
      </rPr>
      <t xml:space="preserve">  </t>
    </r>
    <r>
      <rPr>
        <sz val="12"/>
        <rFont val="細明體"/>
        <family val="3"/>
        <charset val="136"/>
      </rPr>
      <t>較</t>
    </r>
    <r>
      <rPr>
        <sz val="12"/>
        <rFont val="Times New Roman"/>
        <family val="1"/>
      </rPr>
      <t xml:space="preserve">  </t>
    </r>
    <r>
      <rPr>
        <sz val="12"/>
        <rFont val="細明體"/>
        <family val="3"/>
        <charset val="136"/>
      </rPr>
      <t>增</t>
    </r>
    <r>
      <rPr>
        <sz val="12"/>
        <rFont val="Times New Roman"/>
        <family val="1"/>
      </rPr>
      <t xml:space="preserve">  </t>
    </r>
    <r>
      <rPr>
        <sz val="12"/>
        <rFont val="細明體"/>
        <family val="3"/>
        <charset val="136"/>
      </rPr>
      <t>減</t>
    </r>
    <phoneticPr fontId="2" type="noConversion"/>
  </si>
  <si>
    <t>決 算 數</t>
    <phoneticPr fontId="2" type="noConversion"/>
  </si>
  <si>
    <t>預 算 數</t>
    <phoneticPr fontId="2" type="noConversion"/>
  </si>
  <si>
    <t>項            目</t>
    <phoneticPr fontId="2" type="noConversion"/>
  </si>
  <si>
    <t>單位:新臺幣元</t>
    <phoneticPr fontId="2" type="noConversion"/>
  </si>
  <si>
    <t>中 華 民 國 107 年 度</t>
    <phoneticPr fontId="2" type="noConversion"/>
  </si>
  <si>
    <t>基金數額增減明細表</t>
    <phoneticPr fontId="2" type="noConversion"/>
  </si>
  <si>
    <t>國立中正大學校務基金</t>
    <phoneticPr fontId="2" type="noConversion"/>
  </si>
  <si>
    <t>一、本校投資50萬股。_x000D_
二、本校於編製本(107)年度決算時，尚無法取得該公司同一年度財務報表。</t>
  </si>
  <si>
    <t xml:space="preserve">中正育成股份有限公司                                                                                </t>
  </si>
  <si>
    <t>一、本股票由奈捷生物科技股份有限公司林怡君小姐技術移轉權利金(以股票方式給與)2萬股。_x000D_
二、本校於編製本(107)年度決算時，尚無法取得該公司同一年度財務報表。</t>
  </si>
  <si>
    <t xml:space="preserve">奈捷生物科技股份有限公司                                                                            </t>
  </si>
  <si>
    <t>合    計</t>
    <phoneticPr fontId="8" type="noConversion"/>
  </si>
  <si>
    <t>其    他</t>
    <phoneticPr fontId="2" type="noConversion"/>
  </si>
  <si>
    <t>現金股利</t>
    <phoneticPr fontId="2" type="noConversion"/>
  </si>
  <si>
    <t>股權占有率％(2/1)</t>
    <phoneticPr fontId="2" type="noConversion"/>
  </si>
  <si>
    <t>股    數
(2)</t>
    <phoneticPr fontId="8" type="noConversion"/>
  </si>
  <si>
    <t xml:space="preserve">金    額
</t>
    <phoneticPr fontId="8" type="noConversion"/>
  </si>
  <si>
    <t>股　　　數
(1)</t>
    <phoneticPr fontId="8" type="noConversion"/>
  </si>
  <si>
    <t xml:space="preserve">金　　　額
</t>
    <phoneticPr fontId="8" type="noConversion"/>
  </si>
  <si>
    <r>
      <t>備</t>
    </r>
    <r>
      <rPr>
        <sz val="12"/>
        <rFont val="Times New Roman"/>
        <family val="1"/>
      </rPr>
      <t xml:space="preserve">    </t>
    </r>
    <r>
      <rPr>
        <sz val="12"/>
        <rFont val="細明體"/>
        <family val="3"/>
        <charset val="136"/>
      </rPr>
      <t>註</t>
    </r>
    <phoneticPr fontId="8" type="noConversion"/>
  </si>
  <si>
    <t>投  資  收  入</t>
    <phoneticPr fontId="2" type="noConversion"/>
  </si>
  <si>
    <t>基金期末投資額</t>
    <phoneticPr fontId="2" type="noConversion"/>
  </si>
  <si>
    <t xml:space="preserve">稅前盈虧
</t>
    <phoneticPr fontId="2" type="noConversion"/>
  </si>
  <si>
    <t>期末資本額</t>
    <phoneticPr fontId="8" type="noConversion"/>
  </si>
  <si>
    <t>轉投資事業名稱</t>
    <phoneticPr fontId="8" type="noConversion"/>
  </si>
  <si>
    <t>資金轉投資及其餘絀明細表</t>
    <phoneticPr fontId="2" type="noConversion"/>
  </si>
  <si>
    <t>國立中正大學校務基金</t>
    <phoneticPr fontId="2" type="noConversion"/>
  </si>
  <si>
    <t xml:space="preserve">一、科技部補助延攬科技人才博士後研究員等45人，教育部、科技部及其他機關團體委託計畫專任助理等283人、兼任助理2,805人、臨時工897人次，科技部委託計畫及校內行政工作專案工作人員等256人、專案教師33人之薪資、勞健保等費用，共計支出計時計件人員酬金3億8,108萬4,565元(含教育部高等教育深耕計畫以契僱化人員進用博士後研究員3人、專案工作人員20人、專任助理27人及相關兼任助理、臨時工等經費計2,948萬2,263元)。_x000D_
二、計時計件人員酬金由政府補助收入支應計4,542萬8,054元、自籌收入支應計3億3,565萬6,511元。_x000D_
三、107年度本校勞務承攬部分預算編列每工作日80人次，預算金額3,132萬元，相關預、決算說明如下：_x000D_
1.體育場館設施勞務清潔預算編列每工作日4人次、預算金額140萬元，決算4人次、決算金額135萬8,000元。_x000D_
2.體育中心水電設備檢修預算編列每工作日1人次、預算金額65萬元，決算1人次、決算金額60萬元。_x000D_
3.環境保護及工業安全衛生中心廢棄物清運預算編列每工作日2人次、預算金額130萬元，決算2人次、決算金額126萬4,198元。_x000D_
4.校園環境清潔維護勞務替代預算編列每工作日14人次、預算金額530萬元，決算14人次、決算金額520萬6,362元。_x000D_
5.全校道路及公共區域清潔預算編列每工作日9人次、預算金額280萬元，決算9人次、決算金額281萬元。_x000D_
6.大門、東側門、西北側門、宿舍區及機車場校園保全巡邏預算編列每工作日17人次、預算金額820萬元，決算17人次、決算金額843萬8,460元。_x000D_
7.特高壓變電站及高壓電力系統電力系統24小時輪值預算編列每工作日4人次、預算金額145萬元，決算4人次、決算金額197萬9,327元。_x000D_
8.全校廁所及行政大樓清潔預算編列每工作日13人次、預算金額420萬元，決算13人次、決算金額429萬9,980元。_x000D_
9.學生宿舍、民生服務委員會及致遠樓房務清潔預算編列每工作日15人次、預算金額552萬元，決算15人次、決算金額599萬435元。_x000D_
10.致遠樓床單清潔預算編列每工作日1人次、預算金額50萬元，決算1人次、決算金額40萬8,200元。_x000D_
_x000D_
</t>
  </si>
  <si>
    <t xml:space="preserve">  兼任              </t>
  </si>
  <si>
    <t xml:space="preserve">兼任人員            </t>
  </si>
  <si>
    <t xml:space="preserve">  運動教練          </t>
  </si>
  <si>
    <t xml:space="preserve">運動教練人員        </t>
  </si>
  <si>
    <t xml:space="preserve">  教師              </t>
  </si>
  <si>
    <t xml:space="preserve">教師人員            </t>
  </si>
  <si>
    <t xml:space="preserve">  駕駛              </t>
  </si>
  <si>
    <t xml:space="preserve">  工友              </t>
  </si>
  <si>
    <t xml:space="preserve">  技工              </t>
  </si>
  <si>
    <t xml:space="preserve">  駐衛警            </t>
  </si>
  <si>
    <t xml:space="preserve">  職員              </t>
  </si>
  <si>
    <t xml:space="preserve">專任人員            </t>
  </si>
  <si>
    <t xml:space="preserve">業務支出部分        </t>
  </si>
  <si>
    <t>備          註</t>
    <phoneticPr fontId="2" type="noConversion"/>
  </si>
  <si>
    <r>
      <t>比</t>
    </r>
    <r>
      <rPr>
        <sz val="12"/>
        <rFont val="Times New Roman"/>
        <family val="1"/>
      </rPr>
      <t xml:space="preserve">  </t>
    </r>
    <r>
      <rPr>
        <sz val="12"/>
        <rFont val="細明體"/>
        <family val="3"/>
        <charset val="136"/>
      </rPr>
      <t>較</t>
    </r>
    <r>
      <rPr>
        <sz val="12"/>
        <rFont val="Times New Roman"/>
        <family val="1"/>
      </rPr>
      <t xml:space="preserve">  </t>
    </r>
    <r>
      <rPr>
        <sz val="12"/>
        <rFont val="細明體"/>
        <family val="3"/>
        <charset val="136"/>
      </rPr>
      <t>增</t>
    </r>
    <r>
      <rPr>
        <sz val="12"/>
        <rFont val="Times New Roman"/>
        <family val="1"/>
      </rPr>
      <t xml:space="preserve">  </t>
    </r>
    <r>
      <rPr>
        <sz val="12"/>
        <rFont val="細明體"/>
        <family val="3"/>
        <charset val="136"/>
      </rPr>
      <t>減</t>
    </r>
    <phoneticPr fontId="2" type="noConversion"/>
  </si>
  <si>
    <t>決算數</t>
    <phoneticPr fontId="2" type="noConversion"/>
  </si>
  <si>
    <t>預算數</t>
    <phoneticPr fontId="2" type="noConversion"/>
  </si>
  <si>
    <t>項      目</t>
    <phoneticPr fontId="2" type="noConversion"/>
  </si>
  <si>
    <t>單位:人</t>
    <phoneticPr fontId="2" type="noConversion"/>
  </si>
  <si>
    <t>員 工 人 數 彙 計 表</t>
    <phoneticPr fontId="2" type="noConversion"/>
  </si>
  <si>
    <t xml:space="preserve">一、科技部補助延攬科技人才博士後研究員等45人，教育部、科技部及其他機關團體委託計畫專任助理等283人、兼任助理2,805人、臨時工897人次，科技部委託計畫及校內行政工作專案工作人員等256人、專案教師33人之薪資、勞健保等費用，共計支出計時計件人員酬金3億8,108萬4,565元(含教育部高等教育深耕計畫以契僱化人員進用博士後研究員3人、專案工作人員20人、專任助理27人及相關兼任助理、臨時工等經費計2,948萬2,263元)。_x000D_
二、計時計件人員酬金由政府補助收入支應計4,542萬8,054元、自籌收入支應計3億3,565萬6,511元。_x000D_
三、107年度本校勞務承攬部分預算編列每工作日80人次，預算金額3,132萬元，相關預、決算說明如下：_x000D_
1.體育場館設施勞務清潔預算編列每工作日4人次、預算金額140萬元，決算4人次、決算金額135萬8,000元。_x000D_
2.體育中心水電設備檢修預算編列每工作日1人次、預算金額65萬元，決算1人次、決算金額60萬元。_x000D_
3.環境保護及工業安全衛生中心廢棄物清運預算編列每工作日2人次、預算金額130萬元，決算2人次、決算金額126萬4,198元。_x000D_
4.校園環境清潔維護勞務替代預算編列每工作日14人次、預算金額530萬元，決算14人次、決算金額520萬6,362元。_x000D_
5.全校道路及公共區域清潔預算編列每工作日9人次、預算金額280萬元，決算9人次、決算金額281萬元。_x000D_
6.大門、東側門、西北側門、宿舍區及機車場校園保全巡邏預算編列每工作日17人次、預算金額820萬元，決算17人次、決算金額843萬8,460元。_x000D_
7.特高壓變電站及高壓電力系統電力系統24小時輪值預算編列每工作日4人次、預算金額145萬元，決算4人次、決算金額197萬9,327元。_x000D_
8.全校廁所及行政大樓清潔預算編列每工作日13人次、預算金額420萬元，決算13人次、決算金額429萬9,980元。_x000D_
9.學生宿舍、民生服務委員會及致遠樓房務清潔預算編列每工作日15人次、預算金額552萬元，決算15人次、決算金額599萬435元。_x000D_
10.致遠樓床單清潔預算編列每工作日1人次、預算金額50萬元，決算1人次、決算金額40萬8,200元。_x000D_
四、107年度獎金金額合計1億1,633萬3,003元，其分析如下：_x000D_
1.用人費用考績獎金預算數1,883萬元，決算數1,637萬3,858元，係依據公務人員考績法第7、8、12條核發給本校專任人員216人及教師人員517人。_x000D_
2.用人費用年終獎金預算數1億353萬4,000元，決算數9,995萬9,145元，係依據行政院107年12月25日院授人給字第 1070059504號函訂定發布「一百零七年軍公教人員年終工作獎金發給注意事項」核發給本校專任人員216人及教師人員517人。_x000D_
_x000D_
_x000D_
</t>
  </si>
  <si>
    <t xml:space="preserve">合    計            </t>
  </si>
  <si>
    <t xml:space="preserve">    兼任人員                  </t>
  </si>
  <si>
    <t xml:space="preserve">    正式人員                  </t>
  </si>
  <si>
    <t xml:space="preserve">  其他業務外費用              </t>
  </si>
  <si>
    <t xml:space="preserve">  其他業務費用                </t>
  </si>
  <si>
    <t xml:space="preserve">  管理及總務費用              </t>
  </si>
  <si>
    <t xml:space="preserve">  教學成本                    </t>
  </si>
  <si>
    <r>
      <t>總</t>
    </r>
    <r>
      <rPr>
        <sz val="12"/>
        <rFont val="Times New Roman"/>
        <family val="1"/>
      </rPr>
      <t xml:space="preserve">      </t>
    </r>
    <r>
      <rPr>
        <sz val="12"/>
        <rFont val="細明體"/>
        <family val="3"/>
        <charset val="136"/>
      </rPr>
      <t>計</t>
    </r>
    <phoneticPr fontId="8" type="noConversion"/>
  </si>
  <si>
    <t>兼任人員
用人費用</t>
    <phoneticPr fontId="8" type="noConversion"/>
  </si>
  <si>
    <r>
      <t>合</t>
    </r>
    <r>
      <rPr>
        <sz val="12"/>
        <rFont val="Times New Roman"/>
        <family val="1"/>
      </rPr>
      <t xml:space="preserve">      </t>
    </r>
    <r>
      <rPr>
        <sz val="12"/>
        <rFont val="細明體"/>
        <family val="3"/>
        <charset val="136"/>
      </rPr>
      <t>計</t>
    </r>
    <phoneticPr fontId="8" type="noConversion"/>
  </si>
  <si>
    <r>
      <t>提</t>
    </r>
    <r>
      <rPr>
        <sz val="12"/>
        <rFont val="Times New Roman"/>
        <family val="1"/>
      </rPr>
      <t xml:space="preserve">  </t>
    </r>
    <r>
      <rPr>
        <sz val="12"/>
        <rFont val="細明體"/>
        <family val="3"/>
        <charset val="136"/>
      </rPr>
      <t>繳</t>
    </r>
    <r>
      <rPr>
        <sz val="12"/>
        <rFont val="Times New Roman"/>
        <family val="1"/>
      </rPr>
      <t xml:space="preserve">  </t>
    </r>
    <r>
      <rPr>
        <sz val="12"/>
        <rFont val="細明體"/>
        <family val="3"/>
        <charset val="136"/>
      </rPr>
      <t>費</t>
    </r>
    <phoneticPr fontId="8" type="noConversion"/>
  </si>
  <si>
    <r>
      <t>福</t>
    </r>
    <r>
      <rPr>
        <sz val="12"/>
        <rFont val="Times New Roman"/>
        <family val="1"/>
      </rPr>
      <t xml:space="preserve">  </t>
    </r>
    <r>
      <rPr>
        <sz val="12"/>
        <rFont val="細明體"/>
        <family val="3"/>
        <charset val="136"/>
      </rPr>
      <t>利</t>
    </r>
    <r>
      <rPr>
        <sz val="12"/>
        <rFont val="Times New Roman"/>
        <family val="1"/>
      </rPr>
      <t xml:space="preserve">  </t>
    </r>
    <r>
      <rPr>
        <sz val="12"/>
        <rFont val="細明體"/>
        <family val="3"/>
        <charset val="136"/>
      </rPr>
      <t>費</t>
    </r>
    <phoneticPr fontId="8" type="noConversion"/>
  </si>
  <si>
    <r>
      <t>資</t>
    </r>
    <r>
      <rPr>
        <sz val="12"/>
        <rFont val="Times New Roman"/>
        <family val="1"/>
      </rPr>
      <t xml:space="preserve">  </t>
    </r>
    <r>
      <rPr>
        <sz val="12"/>
        <rFont val="細明體"/>
        <family val="3"/>
        <charset val="136"/>
      </rPr>
      <t>遣</t>
    </r>
    <r>
      <rPr>
        <sz val="12"/>
        <rFont val="Times New Roman"/>
        <family val="1"/>
      </rPr>
      <t xml:space="preserve">  </t>
    </r>
    <r>
      <rPr>
        <sz val="12"/>
        <rFont val="細明體"/>
        <family val="3"/>
        <charset val="136"/>
      </rPr>
      <t>費</t>
    </r>
    <phoneticPr fontId="8" type="noConversion"/>
  </si>
  <si>
    <t>退休及卹償金</t>
    <phoneticPr fontId="8" type="noConversion"/>
  </si>
  <si>
    <r>
      <t>獎</t>
    </r>
    <r>
      <rPr>
        <sz val="12"/>
        <rFont val="Times New Roman"/>
        <family val="1"/>
      </rPr>
      <t xml:space="preserve">    </t>
    </r>
    <r>
      <rPr>
        <sz val="12"/>
        <rFont val="細明體"/>
        <family val="3"/>
        <charset val="136"/>
      </rPr>
      <t>金</t>
    </r>
    <phoneticPr fontId="8" type="noConversion"/>
  </si>
  <si>
    <r>
      <t>津</t>
    </r>
    <r>
      <rPr>
        <sz val="12"/>
        <rFont val="Times New Roman"/>
        <family val="1"/>
      </rPr>
      <t xml:space="preserve">      </t>
    </r>
    <r>
      <rPr>
        <sz val="12"/>
        <rFont val="細明體"/>
        <family val="3"/>
        <charset val="136"/>
      </rPr>
      <t>貼</t>
    </r>
    <phoneticPr fontId="8" type="noConversion"/>
  </si>
  <si>
    <t>超時工作報酬</t>
    <phoneticPr fontId="8" type="noConversion"/>
  </si>
  <si>
    <t>聘僱人員薪資</t>
    <phoneticPr fontId="8" type="noConversion"/>
  </si>
  <si>
    <t>正式員額薪資</t>
    <phoneticPr fontId="8" type="noConversion"/>
  </si>
  <si>
    <t>決                              算                              數</t>
    <phoneticPr fontId="8" type="noConversion"/>
  </si>
  <si>
    <t>項    目</t>
    <phoneticPr fontId="8" type="noConversion"/>
  </si>
  <si>
    <t>單位:新臺幣元</t>
    <phoneticPr fontId="2" type="noConversion"/>
  </si>
  <si>
    <t>中華民國107年度</t>
    <phoneticPr fontId="2" type="noConversion"/>
  </si>
  <si>
    <t>用 人 費 用 彙 計 表(續)</t>
    <phoneticPr fontId="2" type="noConversion"/>
  </si>
  <si>
    <t>國立中正大學校務基金</t>
    <phoneticPr fontId="2" type="noConversion"/>
  </si>
  <si>
    <t>預                              算                              數</t>
    <phoneticPr fontId="8" type="noConversion"/>
  </si>
  <si>
    <t>用 人 費 用 彙 計 表</t>
    <phoneticPr fontId="2" type="noConversion"/>
  </si>
  <si>
    <t>本校公務車輛駕駛陸續退休，人力不足，現有公務車輛已足夠調派，且為執行節約用油政策，故未購置該車輛。</t>
  </si>
  <si>
    <t xml:space="preserve">公務轎車                                                                                            </t>
  </si>
  <si>
    <t>％</t>
    <phoneticPr fontId="8" type="noConversion"/>
  </si>
  <si>
    <r>
      <t>金</t>
    </r>
    <r>
      <rPr>
        <sz val="12"/>
        <rFont val="Times New Roman"/>
        <family val="1"/>
      </rPr>
      <t xml:space="preserve">  </t>
    </r>
    <r>
      <rPr>
        <sz val="12"/>
        <rFont val="細明體"/>
        <family val="3"/>
        <charset val="136"/>
      </rPr>
      <t>額</t>
    </r>
    <phoneticPr fontId="8" type="noConversion"/>
  </si>
  <si>
    <t>輛數</t>
    <phoneticPr fontId="8" type="noConversion"/>
  </si>
  <si>
    <r>
      <t>備</t>
    </r>
    <r>
      <rPr>
        <sz val="12"/>
        <rFont val="Times New Roman"/>
        <family val="1"/>
      </rPr>
      <t xml:space="preserve">    </t>
    </r>
    <r>
      <rPr>
        <sz val="12"/>
        <rFont val="細明體"/>
        <family val="3"/>
        <charset val="136"/>
      </rPr>
      <t>註</t>
    </r>
    <phoneticPr fontId="8" type="noConversion"/>
  </si>
  <si>
    <r>
      <t>比</t>
    </r>
    <r>
      <rPr>
        <sz val="12"/>
        <rFont val="Times New Roman"/>
        <family val="1"/>
      </rPr>
      <t xml:space="preserve">  </t>
    </r>
    <r>
      <rPr>
        <sz val="12"/>
        <rFont val="細明體"/>
        <family val="3"/>
        <charset val="136"/>
      </rPr>
      <t>較</t>
    </r>
    <r>
      <rPr>
        <sz val="12"/>
        <rFont val="Times New Roman"/>
        <family val="1"/>
      </rPr>
      <t xml:space="preserve">  </t>
    </r>
    <r>
      <rPr>
        <sz val="12"/>
        <rFont val="細明體"/>
        <family val="3"/>
        <charset val="136"/>
      </rPr>
      <t>增</t>
    </r>
    <r>
      <rPr>
        <sz val="12"/>
        <rFont val="Times New Roman"/>
        <family val="1"/>
      </rPr>
      <t xml:space="preserve">  </t>
    </r>
    <r>
      <rPr>
        <sz val="12"/>
        <rFont val="細明體"/>
        <family val="3"/>
        <charset val="136"/>
      </rPr>
      <t>減</t>
    </r>
    <phoneticPr fontId="8" type="noConversion"/>
  </si>
  <si>
    <t>決算數</t>
    <phoneticPr fontId="8" type="noConversion"/>
  </si>
  <si>
    <t>預 算 數</t>
    <phoneticPr fontId="8" type="noConversion"/>
  </si>
  <si>
    <t>車輛類型</t>
    <phoneticPr fontId="8" type="noConversion"/>
  </si>
  <si>
    <t>單位:新臺幣元</t>
    <phoneticPr fontId="2" type="noConversion"/>
  </si>
  <si>
    <t>中華民國107年度</t>
    <phoneticPr fontId="2" type="noConversion"/>
  </si>
  <si>
    <t>增購及汰舊換新管理用公務車輛明細表</t>
    <phoneticPr fontId="2" type="noConversion"/>
  </si>
  <si>
    <t>國立中正大學校務基金</t>
    <phoneticPr fontId="2" type="noConversion"/>
  </si>
  <si>
    <t xml:space="preserve">　　其他                                                                                                </t>
  </si>
  <si>
    <t xml:space="preserve">　其他費用                                                                                            </t>
  </si>
  <si>
    <t xml:space="preserve">其他                                                                                                </t>
  </si>
  <si>
    <t xml:space="preserve">　　資產短絀                                                                                            </t>
  </si>
  <si>
    <t xml:space="preserve">　各項短絀                                                                                            </t>
  </si>
  <si>
    <t xml:space="preserve">短絀、賠償與保險給付                                                                                </t>
  </si>
  <si>
    <t xml:space="preserve">　　交流活動費                                                                                          </t>
  </si>
  <si>
    <t xml:space="preserve">　　技能競賽                                                                                            </t>
  </si>
  <si>
    <t xml:space="preserve">　競賽及交流活動費                                                                                    </t>
  </si>
  <si>
    <t xml:space="preserve">　　獎勵費用                                                                                            </t>
  </si>
  <si>
    <t xml:space="preserve">　補貼（償）、獎勵、慰問與救助（濟）                                                                  </t>
  </si>
  <si>
    <t xml:space="preserve">　　分擔大樓管理費                                                                                      </t>
  </si>
  <si>
    <t xml:space="preserve">　　分擔污染防制費                                                                                      </t>
  </si>
  <si>
    <t xml:space="preserve">　分擔                                                                                                </t>
  </si>
  <si>
    <t xml:space="preserve">　　獎助學員生給與                                                                                      </t>
  </si>
  <si>
    <t xml:space="preserve">　捐助、補助與獎助                                                                                    </t>
  </si>
  <si>
    <t xml:space="preserve">　　職業團體會費                                                                                        </t>
  </si>
  <si>
    <t xml:space="preserve">　　學術團體會費                                                                                        </t>
  </si>
  <si>
    <t xml:space="preserve">　會費                                                                                                </t>
  </si>
  <si>
    <t xml:space="preserve">會費、捐助、補助、分攤、救助（濟）與交流活動費                                                      </t>
  </si>
  <si>
    <t xml:space="preserve">　　汽車燃料使用費                                                                                      </t>
  </si>
  <si>
    <t xml:space="preserve">　　行政規費與強制費                                                                                    </t>
  </si>
  <si>
    <t xml:space="preserve">　規 費                                                                                               </t>
  </si>
  <si>
    <t xml:space="preserve">　特別稅課                                                                                            </t>
  </si>
  <si>
    <t xml:space="preserve">　　使用牌照稅                                                                                          </t>
  </si>
  <si>
    <t xml:space="preserve">　　營業稅                                                                                              </t>
  </si>
  <si>
    <t xml:space="preserve">　　關稅                                                                                                </t>
  </si>
  <si>
    <t xml:space="preserve">　消費與行為稅                                                                                        </t>
  </si>
  <si>
    <t xml:space="preserve">　　一般房屋稅                                                                                          </t>
  </si>
  <si>
    <t xml:space="preserve">　房屋稅                                                                                              </t>
  </si>
  <si>
    <t xml:space="preserve">　　一般土地地價稅                                                                                      </t>
  </si>
  <si>
    <t xml:space="preserve">　土地稅                                                                                              </t>
  </si>
  <si>
    <t xml:space="preserve">稅捐與規費（強制費）                                                                                </t>
  </si>
  <si>
    <t xml:space="preserve">　　其他攤銷費用                                                                                        </t>
  </si>
  <si>
    <t xml:space="preserve">　　攤銷電腦軟體費                                                                                      </t>
  </si>
  <si>
    <t xml:space="preserve">　攤銷                                                                                                </t>
  </si>
  <si>
    <t xml:space="preserve">　　代管資產折舊                                                                                        </t>
  </si>
  <si>
    <t xml:space="preserve">　其他折舊性資產折舊                                                                                  </t>
  </si>
  <si>
    <t xml:space="preserve">　　什項設備折舊                                                                                        </t>
  </si>
  <si>
    <t xml:space="preserve">　　交通及運輸設備折舊                                                                                  </t>
  </si>
  <si>
    <t xml:space="preserve">　　機械及設備折舊                                                                                      </t>
  </si>
  <si>
    <t xml:space="preserve">　　其他建築折舊                                                                                        </t>
  </si>
  <si>
    <t xml:space="preserve">　　宿舍折舊                                                                                            </t>
  </si>
  <si>
    <t xml:space="preserve">　　一般房屋折舊                                                                                        </t>
  </si>
  <si>
    <t xml:space="preserve">　　土地改良物折舊                                                                                      </t>
  </si>
  <si>
    <t xml:space="preserve">　不動產、廠房及設備折舊                                                                              </t>
  </si>
  <si>
    <t xml:space="preserve">折舊、折耗及攤銷                                                                                    </t>
  </si>
  <si>
    <t xml:space="preserve">　　什項設備租金                                                                                        </t>
  </si>
  <si>
    <t xml:space="preserve">　什項設備租金                                                                                        </t>
  </si>
  <si>
    <t xml:space="preserve">　　電信設備租金                                                                                        </t>
  </si>
  <si>
    <t xml:space="preserve">　　車租                                                                                                </t>
  </si>
  <si>
    <t xml:space="preserve">　交通及運輸設備租金                                                                                  </t>
  </si>
  <si>
    <t xml:space="preserve">　　機械及設備租金                                                                                      </t>
  </si>
  <si>
    <t xml:space="preserve">　　電腦租金及使用費                                                                                    </t>
  </si>
  <si>
    <t xml:space="preserve">　機器租金                                                                                            </t>
  </si>
  <si>
    <t xml:space="preserve">　　一般房屋租金                                                                                        </t>
  </si>
  <si>
    <t xml:space="preserve">　房租                                                                                                </t>
  </si>
  <si>
    <t xml:space="preserve">　　場地租金                                                                                            </t>
  </si>
  <si>
    <t xml:space="preserve">　地租及水租                                                                                          </t>
  </si>
  <si>
    <t xml:space="preserve">租金與利息                                                                                          </t>
  </si>
  <si>
    <t xml:space="preserve">　　醫療用品（非醫療院所使用）                                                                          </t>
  </si>
  <si>
    <t xml:space="preserve">　　飼料                                                                                                </t>
  </si>
  <si>
    <t xml:space="preserve">　　食品                                                                                                </t>
  </si>
  <si>
    <t xml:space="preserve">　　服裝                                                                                                </t>
  </si>
  <si>
    <t xml:space="preserve">　　化學藥劑與實驗用品                                                                                  </t>
  </si>
  <si>
    <t xml:space="preserve">　　農業與園藝用品及環境美化費                                                                          </t>
  </si>
  <si>
    <t xml:space="preserve">　　報章什誌                                                                                            </t>
  </si>
  <si>
    <t xml:space="preserve">　　辦公（事務）用品                                                                                    </t>
  </si>
  <si>
    <t xml:space="preserve">　用品消耗                                                                                            </t>
  </si>
  <si>
    <t xml:space="preserve">　　設備零件                                                                                            </t>
  </si>
  <si>
    <t xml:space="preserve">　　燃料                                                                                                </t>
  </si>
  <si>
    <t xml:space="preserve">　使用材料費                                                                                          </t>
  </si>
  <si>
    <t xml:space="preserve">材料及用品費                                                                                        </t>
  </si>
  <si>
    <t xml:space="preserve">　　公共關係費                                                                                          </t>
  </si>
  <si>
    <t xml:space="preserve">　公共關係費                                                                                          </t>
  </si>
  <si>
    <t xml:space="preserve">　　電腦軟體服務費                                                                                      </t>
  </si>
  <si>
    <t xml:space="preserve">　　試務甄選費                                                                                          </t>
  </si>
  <si>
    <t xml:space="preserve">　　委託考選訓練費                                                                                      </t>
  </si>
  <si>
    <t xml:space="preserve">　　委託檢驗（定）試驗認證費                                                                            </t>
  </si>
  <si>
    <t xml:space="preserve">　　委託調查研究費                                                                                      </t>
  </si>
  <si>
    <t xml:space="preserve">　　講課鐘點、稿費、出席審查及查詢費                                                                    </t>
  </si>
  <si>
    <t xml:space="preserve">　　法律事務費                                                                                          </t>
  </si>
  <si>
    <t xml:space="preserve">　　專技人員酬金                                                                                        </t>
  </si>
  <si>
    <t xml:space="preserve">　　技術合作費及權利金                                                                                  </t>
  </si>
  <si>
    <t xml:space="preserve">　專業服務費                                                                                          </t>
  </si>
  <si>
    <t xml:space="preserve">　　體育活動費                                                                                          </t>
  </si>
  <si>
    <t xml:space="preserve">　　計時與計件人員酬金                                                                                  </t>
  </si>
  <si>
    <t xml:space="preserve">　　節目演出費                                                                                          </t>
  </si>
  <si>
    <t xml:space="preserve">　　外包費                                                                                              </t>
  </si>
  <si>
    <t xml:space="preserve">　　加工費                                                                                              </t>
  </si>
  <si>
    <t xml:space="preserve">　　佣金、匯費、經理費及手續費                                                                          </t>
  </si>
  <si>
    <t xml:space="preserve">　　公證費                                                                                              </t>
  </si>
  <si>
    <t xml:space="preserve">　一般服務費                                                                                          </t>
  </si>
  <si>
    <t xml:space="preserve">　　其他保險費                                                                                          </t>
  </si>
  <si>
    <t xml:space="preserve">　　責任保險費                                                                                          </t>
  </si>
  <si>
    <t xml:space="preserve">　　交通及運輸設備保險費                                                                                </t>
  </si>
  <si>
    <t xml:space="preserve">　　宿舍保險費                                                                                          </t>
  </si>
  <si>
    <t xml:space="preserve">　　一般房屋保險費                                                                                      </t>
  </si>
  <si>
    <t xml:space="preserve">　保險費                                                                                              </t>
  </si>
  <si>
    <t xml:space="preserve">　　什項設備修護費                                                                                      </t>
  </si>
  <si>
    <t xml:space="preserve">　　交通及運輸設備修護費                                                                                </t>
  </si>
  <si>
    <t xml:space="preserve">　　機械及設備修護費                                                                                    </t>
  </si>
  <si>
    <t xml:space="preserve">　　其他建築修護費                                                                                      </t>
  </si>
  <si>
    <t xml:space="preserve">　　宿舍修護費                                                                                          </t>
  </si>
  <si>
    <t xml:space="preserve">　　一般房屋修護費                                                                                      </t>
  </si>
  <si>
    <t xml:space="preserve">　　土地改良物修護費                                                                                    </t>
  </si>
  <si>
    <t xml:space="preserve">　修理保養及保固費                                                                                    </t>
  </si>
  <si>
    <t xml:space="preserve">　　業務宣導費                                                                                          </t>
  </si>
  <si>
    <t xml:space="preserve">　　廣告費                                                                                              </t>
  </si>
  <si>
    <t xml:space="preserve">　　印刷及裝訂費                                                                                        </t>
  </si>
  <si>
    <t xml:space="preserve">　印刷裝訂與廣告費                                                                                    </t>
  </si>
  <si>
    <t xml:space="preserve">　　其他旅運費                                                                                          </t>
  </si>
  <si>
    <t xml:space="preserve">　　貨物運費                                                                                            </t>
  </si>
  <si>
    <t xml:space="preserve">　　大陸地區旅費                                                                                        </t>
  </si>
  <si>
    <t xml:space="preserve">　　國外旅費                                                                                            </t>
  </si>
  <si>
    <t xml:space="preserve">　　國內旅費                                                                                            </t>
  </si>
  <si>
    <t xml:space="preserve">　旅運費                                                                                              </t>
  </si>
  <si>
    <t xml:space="preserve">　　數據通信費                                                                                          </t>
  </si>
  <si>
    <t xml:space="preserve">　　電話費                                                                                              </t>
  </si>
  <si>
    <t xml:space="preserve">　　郵費                                                                                                </t>
  </si>
  <si>
    <t xml:space="preserve">　郵電費                                                                                              </t>
  </si>
  <si>
    <t xml:space="preserve">　　氣體費                                                                                              </t>
  </si>
  <si>
    <t xml:space="preserve">　　宿舍水費                                                                                            </t>
  </si>
  <si>
    <t xml:space="preserve">　　工作場所水費                                                                                        </t>
  </si>
  <si>
    <t xml:space="preserve">　　宿舍電費                                                                                            </t>
  </si>
  <si>
    <t xml:space="preserve">　　工作場所電費                                                                                        </t>
  </si>
  <si>
    <t xml:space="preserve">　水電費                                                                                              </t>
  </si>
  <si>
    <t xml:space="preserve">服務費用                                                                                            </t>
  </si>
  <si>
    <t xml:space="preserve">　　其他福利費                                                                                          </t>
  </si>
  <si>
    <t xml:space="preserve">　　傷病醫藥費                                                                                          </t>
  </si>
  <si>
    <t xml:space="preserve">　　分擔員工保險費                                                                                      </t>
  </si>
  <si>
    <t xml:space="preserve">　福利費                                                                                              </t>
  </si>
  <si>
    <t xml:space="preserve">　　工員退休及離職金                                                                                    </t>
  </si>
  <si>
    <t xml:space="preserve">　　職員退休及離職金                                                                                    </t>
  </si>
  <si>
    <t xml:space="preserve">　退休及卹償金                                                                                        </t>
  </si>
  <si>
    <t xml:space="preserve">　　年終獎金                                                                                            </t>
  </si>
  <si>
    <t xml:space="preserve">　　考績獎金                                                                                            </t>
  </si>
  <si>
    <t xml:space="preserve">　獎金                                                                                                </t>
  </si>
  <si>
    <t xml:space="preserve">　　誤餐費                                                                                              </t>
  </si>
  <si>
    <t xml:space="preserve">　　值班費                                                                                              </t>
  </si>
  <si>
    <t xml:space="preserve">　　加班費                                                                                              </t>
  </si>
  <si>
    <t xml:space="preserve">　超時工作報酬                                                                                        </t>
  </si>
  <si>
    <t xml:space="preserve">　　兼職人員酬金                                                                                        </t>
  </si>
  <si>
    <t xml:space="preserve">　聘僱及兼職人員薪資                                                                                  </t>
  </si>
  <si>
    <t xml:space="preserve">　　警餉                                                                                                </t>
  </si>
  <si>
    <t xml:space="preserve">　　工員工資                                                                                            </t>
  </si>
  <si>
    <t xml:space="preserve">　　職員薪金                                                                                            </t>
  </si>
  <si>
    <t xml:space="preserve">　正式員額薪資                                                                                        </t>
  </si>
  <si>
    <t xml:space="preserve">用人費用                                                                                            </t>
  </si>
  <si>
    <t>％</t>
    <phoneticPr fontId="8" type="noConversion"/>
  </si>
  <si>
    <r>
      <t>金</t>
    </r>
    <r>
      <rPr>
        <sz val="12"/>
        <rFont val="Times New Roman"/>
        <family val="1"/>
      </rPr>
      <t xml:space="preserve">  </t>
    </r>
    <r>
      <rPr>
        <sz val="12"/>
        <rFont val="細明體"/>
        <family val="3"/>
        <charset val="136"/>
      </rPr>
      <t>　額</t>
    </r>
    <phoneticPr fontId="8" type="noConversion"/>
  </si>
  <si>
    <t>合　　計</t>
    <phoneticPr fontId="2" type="noConversion"/>
  </si>
  <si>
    <t>５項自籌收入支應</t>
    <phoneticPr fontId="2" type="noConversion"/>
  </si>
  <si>
    <t>政府補助及學雜費等收入支應</t>
    <phoneticPr fontId="2" type="noConversion"/>
  </si>
  <si>
    <r>
      <t>比</t>
    </r>
    <r>
      <rPr>
        <sz val="12"/>
        <rFont val="Times New Roman"/>
        <family val="1"/>
      </rPr>
      <t xml:space="preserve">  </t>
    </r>
    <r>
      <rPr>
        <sz val="12"/>
        <rFont val="細明體"/>
        <family val="3"/>
        <charset val="136"/>
      </rPr>
      <t>較</t>
    </r>
    <r>
      <rPr>
        <sz val="12"/>
        <rFont val="Times New Roman"/>
        <family val="1"/>
      </rPr>
      <t xml:space="preserve">  </t>
    </r>
    <r>
      <rPr>
        <sz val="12"/>
        <rFont val="細明體"/>
        <family val="3"/>
        <charset val="136"/>
      </rPr>
      <t>增</t>
    </r>
    <r>
      <rPr>
        <sz val="12"/>
        <rFont val="Times New Roman"/>
        <family val="1"/>
      </rPr>
      <t xml:space="preserve">  </t>
    </r>
    <r>
      <rPr>
        <sz val="12"/>
        <rFont val="細明體"/>
        <family val="3"/>
        <charset val="136"/>
      </rPr>
      <t>減</t>
    </r>
    <phoneticPr fontId="8" type="noConversion"/>
  </si>
  <si>
    <t>本年度決算數</t>
    <phoneticPr fontId="8" type="noConversion"/>
  </si>
  <si>
    <t>本 年 度 預 算 數</t>
    <phoneticPr fontId="8" type="noConversion"/>
  </si>
  <si>
    <t>科   目   名   稱</t>
    <phoneticPr fontId="8" type="noConversion"/>
  </si>
  <si>
    <t>單位:新臺幣元</t>
    <phoneticPr fontId="2" type="noConversion"/>
  </si>
  <si>
    <t>中華民國107年度</t>
    <phoneticPr fontId="2" type="noConversion"/>
  </si>
  <si>
    <t>各項費用彙計表</t>
    <phoneticPr fontId="2" type="noConversion"/>
  </si>
  <si>
    <t>國立中正大學校務基金</t>
    <phoneticPr fontId="2" type="noConversion"/>
  </si>
  <si>
    <t xml:space="preserve">　關稅                                                                                                </t>
  </si>
  <si>
    <t xml:space="preserve">　宿舍折舊                                                                                            </t>
  </si>
  <si>
    <t xml:space="preserve">　講課鐘點、稿費、出席審查及查詢費                                                                    </t>
  </si>
  <si>
    <t xml:space="preserve">　專技人員酬金                                                                                        </t>
  </si>
  <si>
    <t xml:space="preserve">　計時與計件人員酬金                                                                                  </t>
  </si>
  <si>
    <t xml:space="preserve">　宿舍保險費                                                                                          </t>
  </si>
  <si>
    <t xml:space="preserve">　宿舍修護費                                                                                          </t>
  </si>
  <si>
    <t xml:space="preserve">　宿舍水費                                                                                            </t>
  </si>
  <si>
    <t xml:space="preserve">　宿舍電費                                                                                            </t>
  </si>
  <si>
    <t>統計所需項目</t>
  </si>
  <si>
    <t>公共關係費預算數89萬6,000元，決算數81萬4,375元，決算數較預算數減少8萬1,625元，係核實列支機關首長宴客招待、婚喪賀儀等費用。</t>
  </si>
  <si>
    <t xml:space="preserve">　業務宣導費                                                                                          </t>
  </si>
  <si>
    <t xml:space="preserve">廣告費預算數145萬元，決算數88萬789元，決算數較預算數減少56萬9,211元，係業務需求核實列支各項招生、徵聘廣告刊登費用所致。
</t>
  </si>
  <si>
    <t xml:space="preserve">　廣告費                                                                                              </t>
  </si>
  <si>
    <t xml:space="preserve">國外旅費預算數3,228萬元，決算數3,955萬8,077元，決算數較預算數增加727萬8,077元，係配合補助計畫及實際業務需要核實列支出席國外研討費、國際會議、學術研討會等旅費所致。
</t>
  </si>
  <si>
    <t xml:space="preserve">　國外旅費                                                                                            </t>
  </si>
  <si>
    <t>管制性項目</t>
  </si>
  <si>
    <t>％</t>
    <phoneticPr fontId="8" type="noConversion"/>
  </si>
  <si>
    <r>
      <t>金</t>
    </r>
    <r>
      <rPr>
        <sz val="12"/>
        <rFont val="Times New Roman"/>
        <family val="1"/>
      </rPr>
      <t xml:space="preserve">  </t>
    </r>
    <r>
      <rPr>
        <sz val="12"/>
        <rFont val="細明體"/>
        <family val="3"/>
        <charset val="136"/>
      </rPr>
      <t>　額</t>
    </r>
    <phoneticPr fontId="8" type="noConversion"/>
  </si>
  <si>
    <t>合　　計</t>
    <phoneticPr fontId="2" type="noConversion"/>
  </si>
  <si>
    <t>５項自籌
收入支應</t>
    <phoneticPr fontId="2" type="noConversion"/>
  </si>
  <si>
    <t>政府補助及
學雜費等收入支應</t>
    <phoneticPr fontId="2" type="noConversion"/>
  </si>
  <si>
    <t>備  註</t>
    <phoneticPr fontId="2" type="noConversion"/>
  </si>
  <si>
    <r>
      <t>比</t>
    </r>
    <r>
      <rPr>
        <sz val="12"/>
        <rFont val="Times New Roman"/>
        <family val="1"/>
      </rPr>
      <t xml:space="preserve">  </t>
    </r>
    <r>
      <rPr>
        <sz val="12"/>
        <rFont val="細明體"/>
        <family val="3"/>
        <charset val="136"/>
      </rPr>
      <t>較</t>
    </r>
    <r>
      <rPr>
        <sz val="12"/>
        <rFont val="Times New Roman"/>
        <family val="1"/>
      </rPr>
      <t xml:space="preserve">  </t>
    </r>
    <r>
      <rPr>
        <sz val="12"/>
        <rFont val="細明體"/>
        <family val="3"/>
        <charset val="136"/>
      </rPr>
      <t>增</t>
    </r>
    <r>
      <rPr>
        <sz val="12"/>
        <rFont val="Times New Roman"/>
        <family val="1"/>
      </rPr>
      <t xml:space="preserve">  </t>
    </r>
    <r>
      <rPr>
        <sz val="12"/>
        <rFont val="細明體"/>
        <family val="3"/>
        <charset val="136"/>
      </rPr>
      <t>減</t>
    </r>
    <phoneticPr fontId="8" type="noConversion"/>
  </si>
  <si>
    <t>決算數</t>
    <phoneticPr fontId="8" type="noConversion"/>
  </si>
  <si>
    <t>預 算 數</t>
    <phoneticPr fontId="8" type="noConversion"/>
  </si>
  <si>
    <t>科    目</t>
    <phoneticPr fontId="8" type="noConversion"/>
  </si>
  <si>
    <t>單位:新臺幣元</t>
    <phoneticPr fontId="2" type="noConversion"/>
  </si>
  <si>
    <t>中華民國107年度</t>
    <phoneticPr fontId="2" type="noConversion"/>
  </si>
  <si>
    <t>管制性項目及統計所需項目比較表</t>
    <phoneticPr fontId="2" type="noConversion"/>
  </si>
  <si>
    <t>國立中正大學校務基金</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</si>
</sst>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2"/>
      <name val="新細明體"/>
      <family val="1"/>
      <charset val="136"/>
    </font>
    <font>
      <sz val="12"/>
      <name val="新細明體"/>
      <family val="1"/>
      <charset val="136"/>
    </font>
    <font>
      <sz val="9"/>
      <name val="新細明體"/>
      <family val="1"/>
      <charset val="136"/>
    </font>
    <font>
      <sz val="12"/>
      <name val="細明體"/>
      <family val="3"/>
      <charset val="136"/>
    </font>
    <font>
      <b/>
      <sz val="16"/>
      <name val="細明體"/>
      <family val="3"/>
      <charset val="136"/>
    </font>
    <font>
      <u/>
      <sz val="16"/>
      <name val="細明體"/>
      <family val="3"/>
      <charset val="136"/>
    </font>
    <font>
      <sz val="12"/>
      <name val="Times New Roman"/>
      <family val="1"/>
    </font>
    <font>
      <b/>
      <u/>
      <sz val="16"/>
      <name val="新細明體"/>
      <family val="1"/>
      <charset val="136"/>
    </font>
    <font>
      <sz val="9"/>
      <name val="細明體"/>
      <family val="3"/>
      <charset val="136"/>
    </font>
    <font>
      <b/>
      <u/>
      <sz val="16"/>
      <name val="細明體"/>
      <family val="3"/>
      <charset val="136"/>
    </font>
    <font>
      <b/>
      <sz val="12"/>
      <name val="細明體"/>
      <family val="3"/>
      <charset val="136"/>
    </font>
    <font>
      <b/>
      <sz val="12"/>
      <color indexed="12"/>
      <name val="細明體"/>
      <family val="3"/>
      <charset val="136"/>
    </font>
    <font>
      <sz val="12"/>
      <color indexed="12"/>
      <name val="細明體"/>
      <family val="3"/>
      <charset val="136"/>
    </font>
    <font>
      <sz val="16"/>
      <name val="新細明體"/>
      <family val="1"/>
      <charset val="136"/>
    </font>
    <font>
      <b/>
      <sz val="16"/>
      <name val="新細明體"/>
      <family val="1"/>
      <charset val="136"/>
    </font>
    <font>
      <sz val="9"/>
      <color indexed="12"/>
      <name val="細明體"/>
      <family val="3"/>
      <charset val="136"/>
    </font>
  </fonts>
  <fills count="2">
    <fill>
      <patternFill patternType="none"/>
    </fill>
    <fill>
      <patternFill patternType="gray125"/>
    </fill>
  </fills>
  <borders count="43">
    <border>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
      <left style="thin">
        <color indexed="0"/>
      </left>
      <right style="medium">
        <color indexed="64"/>
      </right>
      <top style="thin">
        <color indexed="0"/>
      </top>
      <bottom/>
      <diagonal/>
    </border>
    <border>
      <left style="thin">
        <color indexed="0"/>
      </left>
      <right style="thin">
        <color indexed="0"/>
      </right>
      <top style="thin">
        <color indexed="0"/>
      </top>
      <bottom/>
      <diagonal/>
    </border>
    <border>
      <left style="medium">
        <color indexed="64"/>
      </left>
      <right style="thin">
        <color indexed="0"/>
      </right>
      <top style="thin">
        <color indexed="0"/>
      </top>
      <bottom/>
      <diagonal/>
    </border>
    <border>
      <left style="thin">
        <color indexed="0"/>
      </left>
      <right style="medium">
        <color indexed="64"/>
      </right>
      <top style="medium">
        <color indexed="64"/>
      </top>
      <bottom style="thin">
        <color indexed="0"/>
      </bottom>
      <diagonal/>
    </border>
    <border>
      <left style="thin">
        <color indexed="0"/>
      </left>
      <right style="thin">
        <color indexed="0"/>
      </right>
      <top style="medium">
        <color indexed="64"/>
      </top>
      <bottom style="thin">
        <color indexed="0"/>
      </bottom>
      <diagonal/>
    </border>
    <border>
      <left style="medium">
        <color indexed="64"/>
      </left>
      <right style="thin">
        <color indexed="0"/>
      </right>
      <top style="medium">
        <color indexed="64"/>
      </top>
      <bottom style="thin">
        <color indexed="0"/>
      </bottom>
      <diagonal/>
    </border>
  </borders>
  <cellStyleXfs count="4">
    <xf numFmtId="0" fontId="0" fillId="0" borderId="0"/>
    <xf numFmtId="0" fontId="1" fillId="0" borderId="0">
      <alignment vertical="center"/>
    </xf>
    <xf numFmtId="0" fontId="1" fillId="0" borderId="0">
      <alignment vertical="center"/>
    </xf>
    <xf numFmtId="0" fontId="1" fillId="0" borderId="0">
      <alignment vertical="center"/>
    </xf>
  </cellStyleXfs>
  <cellXfs count="323">
    <xf numFmtId="0" fontId="0" fillId="0" borderId="0" xfId="0"/>
    <xf numFmtId="0" fontId="3" fillId="0" borderId="0" xfId="0" applyFont="1"/>
    <xf numFmtId="0" fontId="3" fillId="0" borderId="0" xfId="0" applyFont="1" applyAlignment="1">
      <alignment horizontal="right"/>
    </xf>
    <xf numFmtId="0" fontId="4" fillId="0" borderId="0" xfId="0" applyFont="1" applyAlignment="1">
      <alignment horizontal="center"/>
    </xf>
    <xf numFmtId="0" fontId="5" fillId="0" borderId="0" xfId="0" applyFont="1" applyAlignment="1">
      <alignment horizontal="center"/>
    </xf>
    <xf numFmtId="0" fontId="3" fillId="0" borderId="0" xfId="0" applyFont="1" applyBorder="1" applyAlignment="1">
      <alignment horizontal="center"/>
    </xf>
    <xf numFmtId="0" fontId="3" fillId="0" borderId="0" xfId="0" applyFont="1" applyBorder="1" applyAlignment="1">
      <alignment horizontal="left"/>
    </xf>
    <xf numFmtId="0" fontId="7" fillId="0" borderId="0" xfId="0" applyFont="1" applyBorder="1" applyAlignment="1">
      <alignment horizontal="center"/>
    </xf>
    <xf numFmtId="0" fontId="9" fillId="0" borderId="0" xfId="0" applyFont="1" applyAlignment="1">
      <alignment horizontal="center"/>
    </xf>
    <xf numFmtId="0" fontId="1" fillId="0" borderId="0" xfId="0" applyFont="1" applyBorder="1" applyAlignment="1">
      <alignment horizontal="center"/>
    </xf>
    <xf numFmtId="0" fontId="3" fillId="0" borderId="1" xfId="0" applyFont="1" applyBorder="1" applyAlignment="1">
      <alignment horizontal="center" vertical="center"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40" fontId="12" fillId="0" borderId="18" xfId="0" applyNumberFormat="1" applyFont="1" applyBorder="1"/>
    <xf numFmtId="40" fontId="3" fillId="0" borderId="18" xfId="0" applyNumberFormat="1" applyFont="1" applyBorder="1"/>
    <xf numFmtId="49" fontId="11" fillId="0" borderId="19" xfId="0" applyNumberFormat="1" applyFont="1" applyBorder="1"/>
    <xf numFmtId="49" fontId="3" fillId="0" borderId="19" xfId="0" applyNumberFormat="1" applyFont="1" applyBorder="1"/>
    <xf numFmtId="49" fontId="11" fillId="0" borderId="2" xfId="0" applyNumberFormat="1" applyFont="1" applyBorder="1"/>
    <xf numFmtId="40" fontId="12" fillId="0" borderId="20" xfId="0" applyNumberFormat="1" applyFont="1" applyBorder="1"/>
    <xf numFmtId="49" fontId="11" fillId="0" borderId="21" xfId="0" applyNumberFormat="1" applyFont="1" applyBorder="1"/>
    <xf numFmtId="40" fontId="12" fillId="0" borderId="22" xfId="0" applyNumberFormat="1" applyFont="1" applyBorder="1"/>
    <xf numFmtId="40" fontId="12" fillId="0" borderId="23" xfId="0" applyNumberFormat="1" applyFont="1" applyBorder="1"/>
    <xf numFmtId="40" fontId="3" fillId="0" borderId="24" xfId="0" applyNumberFormat="1" applyFont="1" applyBorder="1"/>
    <xf numFmtId="40" fontId="12" fillId="0" borderId="24" xfId="0" applyNumberFormat="1" applyFont="1" applyBorder="1"/>
    <xf numFmtId="40" fontId="12" fillId="0" borderId="25" xfId="0" applyNumberFormat="1" applyFont="1" applyBorder="1"/>
    <xf numFmtId="0" fontId="3" fillId="0" borderId="24" xfId="0" applyFont="1" applyBorder="1"/>
    <xf numFmtId="0" fontId="3" fillId="0" borderId="18" xfId="0" applyFont="1" applyBorder="1"/>
    <xf numFmtId="0" fontId="3" fillId="0" borderId="19" xfId="0" applyFont="1" applyBorder="1"/>
    <xf numFmtId="0" fontId="3" fillId="0" borderId="17" xfId="0" applyFont="1" applyBorder="1" applyAlignment="1">
      <alignment horizontal="center"/>
    </xf>
    <xf numFmtId="0" fontId="3" fillId="0" borderId="16" xfId="0" applyFont="1" applyBorder="1" applyAlignment="1">
      <alignment horizontal="center"/>
    </xf>
    <xf numFmtId="40" fontId="3" fillId="0" borderId="25" xfId="0" applyNumberFormat="1" applyFont="1" applyBorder="1"/>
    <xf numFmtId="40" fontId="3" fillId="0" borderId="22" xfId="0" applyNumberFormat="1" applyFont="1" applyBorder="1"/>
    <xf numFmtId="49" fontId="3" fillId="0" borderId="21" xfId="0" applyNumberFormat="1" applyFont="1" applyBorder="1"/>
    <xf numFmtId="49" fontId="11" fillId="0" borderId="22" xfId="0" applyNumberFormat="1" applyFont="1" applyBorder="1" applyAlignment="1">
      <alignment wrapText="1"/>
    </xf>
    <xf numFmtId="49" fontId="11" fillId="0" borderId="21" xfId="0" applyNumberFormat="1" applyFont="1" applyBorder="1" applyAlignment="1">
      <alignment wrapText="1"/>
    </xf>
    <xf numFmtId="49" fontId="3" fillId="0" borderId="19" xfId="0" applyNumberFormat="1" applyFont="1" applyBorder="1" applyAlignment="1">
      <alignment wrapText="1"/>
    </xf>
    <xf numFmtId="49" fontId="11" fillId="0" borderId="19" xfId="0" applyNumberFormat="1" applyFont="1" applyBorder="1" applyAlignment="1">
      <alignment wrapText="1"/>
    </xf>
    <xf numFmtId="49" fontId="3" fillId="0" borderId="18" xfId="0" applyNumberFormat="1" applyFont="1" applyBorder="1" applyAlignment="1">
      <alignment wrapText="1"/>
    </xf>
    <xf numFmtId="49" fontId="11" fillId="0" borderId="18" xfId="0" applyNumberFormat="1" applyFont="1" applyBorder="1" applyAlignment="1">
      <alignment wrapText="1"/>
    </xf>
    <xf numFmtId="49" fontId="11" fillId="0" borderId="20" xfId="0" applyNumberFormat="1" applyFont="1" applyBorder="1" applyAlignment="1">
      <alignment wrapText="1"/>
    </xf>
    <xf numFmtId="49" fontId="11" fillId="0" borderId="2" xfId="0" applyNumberFormat="1" applyFont="1" applyBorder="1" applyAlignment="1">
      <alignment wrapText="1"/>
    </xf>
    <xf numFmtId="0" fontId="1" fillId="0" borderId="0" xfId="0" applyFont="1" applyBorder="1"/>
    <xf numFmtId="0" fontId="1" fillId="0" borderId="0" xfId="0" applyFont="1"/>
    <xf numFmtId="49" fontId="12" fillId="0" borderId="25" xfId="0" applyNumberFormat="1" applyFont="1" applyBorder="1" applyAlignment="1">
      <alignment vertical="top" wrapText="1"/>
    </xf>
    <xf numFmtId="40" fontId="12" fillId="0" borderId="22" xfId="0" applyNumberFormat="1" applyFont="1" applyBorder="1" applyAlignment="1">
      <alignment vertical="top"/>
    </xf>
    <xf numFmtId="49" fontId="12" fillId="0" borderId="21" xfId="0" applyNumberFormat="1" applyFont="1" applyBorder="1" applyAlignment="1">
      <alignment vertical="top" wrapText="1"/>
    </xf>
    <xf numFmtId="49" fontId="3" fillId="0" borderId="24" xfId="0" applyNumberFormat="1" applyFont="1" applyBorder="1" applyAlignment="1">
      <alignment vertical="top" wrapText="1"/>
    </xf>
    <xf numFmtId="40" fontId="3" fillId="0" borderId="18" xfId="0" applyNumberFormat="1" applyFont="1" applyBorder="1" applyAlignment="1">
      <alignment vertical="top"/>
    </xf>
    <xf numFmtId="49" fontId="3" fillId="0" borderId="19" xfId="0" applyNumberFormat="1" applyFont="1" applyBorder="1" applyAlignment="1">
      <alignment vertical="top" wrapText="1"/>
    </xf>
    <xf numFmtId="49" fontId="12" fillId="0" borderId="24" xfId="0" applyNumberFormat="1" applyFont="1" applyBorder="1" applyAlignment="1">
      <alignment vertical="top" wrapText="1"/>
    </xf>
    <xf numFmtId="40" fontId="12" fillId="0" borderId="18" xfId="0" applyNumberFormat="1" applyFont="1" applyBorder="1" applyAlignment="1">
      <alignment vertical="top"/>
    </xf>
    <xf numFmtId="49" fontId="12" fillId="0" borderId="19" xfId="0" applyNumberFormat="1" applyFont="1" applyBorder="1" applyAlignment="1">
      <alignment vertical="top" wrapText="1"/>
    </xf>
    <xf numFmtId="49" fontId="12" fillId="0" borderId="23" xfId="0" applyNumberFormat="1" applyFont="1" applyBorder="1" applyAlignment="1">
      <alignment vertical="top" wrapText="1"/>
    </xf>
    <xf numFmtId="40" fontId="12" fillId="0" borderId="20" xfId="0" applyNumberFormat="1" applyFont="1" applyBorder="1" applyAlignment="1">
      <alignment vertical="top"/>
    </xf>
    <xf numFmtId="49" fontId="12" fillId="0" borderId="2" xfId="0" applyNumberFormat="1" applyFont="1" applyBorder="1" applyAlignment="1">
      <alignment vertical="top" wrapText="1"/>
    </xf>
    <xf numFmtId="0" fontId="13" fillId="0" borderId="0" xfId="0" applyFont="1" applyBorder="1"/>
    <xf numFmtId="49" fontId="3" fillId="0" borderId="25" xfId="0" applyNumberFormat="1" applyFont="1" applyBorder="1" applyAlignment="1">
      <alignment vertical="top" wrapText="1"/>
    </xf>
    <xf numFmtId="40" fontId="3" fillId="0" borderId="22" xfId="0" applyNumberFormat="1" applyFont="1" applyBorder="1" applyAlignment="1">
      <alignment vertical="top"/>
    </xf>
    <xf numFmtId="49" fontId="3" fillId="0" borderId="21" xfId="0" applyNumberFormat="1" applyFont="1" applyBorder="1" applyAlignment="1">
      <alignment vertical="top" wrapText="1"/>
    </xf>
    <xf numFmtId="49" fontId="11" fillId="0" borderId="2" xfId="0" applyNumberFormat="1" applyFont="1" applyBorder="1" applyAlignment="1">
      <alignment vertical="top" wrapText="1"/>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wrapText="1"/>
    </xf>
    <xf numFmtId="0" fontId="3" fillId="0" borderId="0" xfId="0" applyFont="1" applyBorder="1" applyAlignment="1">
      <alignment horizontal="right"/>
    </xf>
    <xf numFmtId="0" fontId="7" fillId="0" borderId="0" xfId="0" applyFont="1" applyBorder="1" applyAlignment="1">
      <alignment horizontal="left"/>
    </xf>
    <xf numFmtId="0" fontId="1" fillId="0" borderId="0" xfId="1">
      <alignment vertical="center"/>
    </xf>
    <xf numFmtId="38" fontId="3" fillId="0" borderId="25" xfId="1" applyNumberFormat="1" applyFont="1" applyBorder="1" applyAlignment="1">
      <alignment vertical="top"/>
    </xf>
    <xf numFmtId="38" fontId="3" fillId="0" borderId="22" xfId="1" applyNumberFormat="1" applyFont="1" applyBorder="1" applyAlignment="1">
      <alignment vertical="top"/>
    </xf>
    <xf numFmtId="49" fontId="3" fillId="0" borderId="21" xfId="1" applyNumberFormat="1" applyFont="1" applyBorder="1" applyAlignment="1">
      <alignment vertical="top" wrapText="1"/>
    </xf>
    <xf numFmtId="38" fontId="3" fillId="0" borderId="24" xfId="1" applyNumberFormat="1" applyFont="1" applyBorder="1" applyAlignment="1">
      <alignment vertical="top"/>
    </xf>
    <xf numFmtId="38" fontId="3" fillId="0" borderId="18" xfId="1" applyNumberFormat="1" applyFont="1" applyBorder="1" applyAlignment="1">
      <alignment vertical="top"/>
    </xf>
    <xf numFmtId="49" fontId="3" fillId="0" borderId="19" xfId="1" applyNumberFormat="1" applyFont="1" applyBorder="1" applyAlignment="1">
      <alignment vertical="top" wrapText="1"/>
    </xf>
    <xf numFmtId="38" fontId="12" fillId="0" borderId="24" xfId="1" applyNumberFormat="1" applyFont="1" applyBorder="1" applyAlignment="1">
      <alignment vertical="top"/>
    </xf>
    <xf numFmtId="38" fontId="12" fillId="0" borderId="18" xfId="1" applyNumberFormat="1" applyFont="1" applyBorder="1" applyAlignment="1">
      <alignment vertical="top"/>
    </xf>
    <xf numFmtId="49" fontId="11" fillId="0" borderId="19" xfId="1" applyNumberFormat="1" applyFont="1" applyBorder="1" applyAlignment="1">
      <alignment vertical="top" wrapText="1"/>
    </xf>
    <xf numFmtId="38" fontId="12" fillId="0" borderId="23" xfId="1" applyNumberFormat="1" applyFont="1" applyBorder="1" applyAlignment="1">
      <alignment vertical="top"/>
    </xf>
    <xf numFmtId="38" fontId="12" fillId="0" borderId="20" xfId="1" applyNumberFormat="1" applyFont="1" applyBorder="1" applyAlignment="1">
      <alignment vertical="top"/>
    </xf>
    <xf numFmtId="49" fontId="11" fillId="0" borderId="2" xfId="1" applyNumberFormat="1" applyFont="1" applyBorder="1" applyAlignment="1">
      <alignment vertical="top" wrapText="1"/>
    </xf>
    <xf numFmtId="0" fontId="3" fillId="0" borderId="0" xfId="1" applyFont="1" applyAlignment="1">
      <alignment horizontal="right"/>
    </xf>
    <xf numFmtId="0" fontId="3" fillId="0" borderId="0" xfId="1" applyFont="1" applyAlignment="1">
      <alignment horizontal="left" vertical="center"/>
    </xf>
    <xf numFmtId="0" fontId="3" fillId="0" borderId="0" xfId="1" applyFont="1" applyBorder="1" applyAlignment="1">
      <alignment horizontal="center"/>
    </xf>
    <xf numFmtId="0" fontId="4" fillId="0" borderId="0" xfId="1" applyFont="1" applyAlignment="1">
      <alignment horizontal="center" vertical="center"/>
    </xf>
    <xf numFmtId="0" fontId="4" fillId="0" borderId="0" xfId="1" applyFont="1" applyAlignment="1">
      <alignment horizontal="center"/>
    </xf>
    <xf numFmtId="0" fontId="9" fillId="0" borderId="0" xfId="1" applyFont="1" applyAlignment="1">
      <alignment horizontal="center"/>
    </xf>
    <xf numFmtId="0" fontId="14" fillId="0" borderId="0" xfId="1" applyFont="1" applyBorder="1" applyAlignment="1">
      <alignment horizontal="center"/>
    </xf>
    <xf numFmtId="0" fontId="7" fillId="0" borderId="0" xfId="1" applyFont="1" applyBorder="1" applyAlignment="1">
      <alignment horizontal="center"/>
    </xf>
    <xf numFmtId="0" fontId="1" fillId="0" borderId="0" xfId="1" applyFont="1">
      <alignment vertical="center"/>
    </xf>
    <xf numFmtId="0" fontId="3" fillId="0" borderId="16" xfId="1" applyFont="1" applyBorder="1" applyAlignment="1">
      <alignment horizontal="center" vertical="center" wrapText="1"/>
    </xf>
    <xf numFmtId="0" fontId="3" fillId="0" borderId="16" xfId="1" applyFont="1" applyBorder="1" applyAlignment="1">
      <alignment horizontal="center" vertical="center"/>
    </xf>
    <xf numFmtId="0" fontId="3" fillId="0" borderId="0" xfId="1" applyFont="1" applyBorder="1" applyAlignment="1">
      <alignment horizontal="right"/>
    </xf>
    <xf numFmtId="0" fontId="1" fillId="0" borderId="0" xfId="1" applyFont="1" applyBorder="1" applyAlignment="1">
      <alignment horizontal="left"/>
    </xf>
    <xf numFmtId="0" fontId="3" fillId="0" borderId="0" xfId="1" applyFont="1" applyBorder="1" applyAlignment="1">
      <alignment horizontal="left"/>
    </xf>
    <xf numFmtId="0" fontId="4" fillId="0" borderId="0" xfId="1" applyFont="1" applyBorder="1" applyAlignment="1">
      <alignment horizontal="center"/>
    </xf>
    <xf numFmtId="49" fontId="3" fillId="0" borderId="25" xfId="1" applyNumberFormat="1" applyFont="1" applyBorder="1" applyAlignment="1">
      <alignment vertical="top" wrapText="1"/>
    </xf>
    <xf numFmtId="40" fontId="3" fillId="0" borderId="22" xfId="1" applyNumberFormat="1" applyFont="1" applyBorder="1" applyAlignment="1">
      <alignment vertical="top"/>
    </xf>
    <xf numFmtId="49" fontId="12" fillId="0" borderId="23" xfId="1" applyNumberFormat="1" applyFont="1" applyBorder="1" applyAlignment="1">
      <alignment vertical="top" wrapText="1"/>
    </xf>
    <xf numFmtId="40" fontId="12" fillId="0" borderId="20" xfId="1" applyNumberFormat="1" applyFont="1" applyBorder="1" applyAlignment="1">
      <alignment vertical="top"/>
    </xf>
    <xf numFmtId="0" fontId="1" fillId="0" borderId="31" xfId="1" applyBorder="1" applyAlignment="1">
      <alignment horizontal="center" vertical="center" wrapText="1"/>
    </xf>
    <xf numFmtId="0" fontId="1" fillId="0" borderId="35" xfId="1" applyBorder="1" applyAlignment="1">
      <alignment horizontal="center" vertical="center" wrapText="1"/>
    </xf>
    <xf numFmtId="0" fontId="1" fillId="0" borderId="33" xfId="1" applyBorder="1" applyAlignment="1">
      <alignment horizontal="center" vertical="center" wrapText="1"/>
    </xf>
    <xf numFmtId="0" fontId="3" fillId="0" borderId="36" xfId="1" applyFont="1" applyBorder="1" applyAlignment="1">
      <alignment horizontal="center"/>
    </xf>
    <xf numFmtId="0" fontId="1" fillId="0" borderId="0" xfId="2">
      <alignment vertical="center"/>
    </xf>
    <xf numFmtId="0" fontId="1" fillId="0" borderId="0" xfId="2" applyFont="1">
      <alignment vertical="center"/>
    </xf>
    <xf numFmtId="0" fontId="8" fillId="0" borderId="25" xfId="2" applyNumberFormat="1" applyFont="1" applyBorder="1" applyAlignment="1">
      <alignment vertical="top" wrapText="1"/>
    </xf>
    <xf numFmtId="38" fontId="3" fillId="0" borderId="22" xfId="2" applyNumberFormat="1" applyFont="1" applyBorder="1" applyAlignment="1">
      <alignment vertical="top"/>
    </xf>
    <xf numFmtId="49" fontId="10" fillId="0" borderId="21" xfId="2" applyNumberFormat="1" applyFont="1" applyBorder="1" applyAlignment="1">
      <alignment vertical="top" wrapText="1"/>
    </xf>
    <xf numFmtId="0" fontId="3" fillId="0" borderId="24" xfId="2" applyFont="1" applyBorder="1" applyAlignment="1">
      <alignment vertical="top"/>
    </xf>
    <xf numFmtId="0" fontId="3" fillId="0" borderId="18" xfId="2" applyFont="1" applyBorder="1" applyAlignment="1">
      <alignment vertical="top"/>
    </xf>
    <xf numFmtId="0" fontId="3" fillId="0" borderId="19" xfId="2" applyFont="1" applyBorder="1" applyAlignment="1">
      <alignment vertical="top"/>
    </xf>
    <xf numFmtId="0" fontId="8" fillId="0" borderId="24" xfId="2" applyNumberFormat="1" applyFont="1" applyBorder="1" applyAlignment="1">
      <alignment vertical="top" wrapText="1"/>
    </xf>
    <xf numFmtId="38" fontId="3" fillId="0" borderId="18" xfId="2" applyNumberFormat="1" applyFont="1" applyBorder="1" applyAlignment="1">
      <alignment vertical="top"/>
    </xf>
    <xf numFmtId="49" fontId="3" fillId="0" borderId="19" xfId="2" applyNumberFormat="1" applyFont="1" applyBorder="1" applyAlignment="1">
      <alignment vertical="top" wrapText="1"/>
    </xf>
    <xf numFmtId="49" fontId="10" fillId="0" borderId="19" xfId="2" applyNumberFormat="1" applyFont="1" applyBorder="1" applyAlignment="1">
      <alignment vertical="top" wrapText="1"/>
    </xf>
    <xf numFmtId="0" fontId="8" fillId="0" borderId="23" xfId="2" applyNumberFormat="1" applyFont="1" applyBorder="1" applyAlignment="1">
      <alignment vertical="top" wrapText="1"/>
    </xf>
    <xf numFmtId="38" fontId="3" fillId="0" borderId="20" xfId="2" applyNumberFormat="1" applyFont="1" applyBorder="1" applyAlignment="1">
      <alignment vertical="top"/>
    </xf>
    <xf numFmtId="49" fontId="10" fillId="0" borderId="2" xfId="2" applyNumberFormat="1" applyFont="1" applyBorder="1" applyAlignment="1">
      <alignment vertical="top" wrapText="1"/>
    </xf>
    <xf numFmtId="0" fontId="3" fillId="0" borderId="0" xfId="2" applyFont="1" applyAlignment="1">
      <alignment horizontal="right"/>
    </xf>
    <xf numFmtId="0" fontId="1" fillId="0" borderId="0" xfId="2" applyFont="1" applyBorder="1" applyAlignment="1">
      <alignment horizontal="center"/>
    </xf>
    <xf numFmtId="0" fontId="3" fillId="0" borderId="36" xfId="2" applyFont="1" applyBorder="1" applyAlignment="1">
      <alignment horizontal="center"/>
    </xf>
    <xf numFmtId="0" fontId="3" fillId="0" borderId="0" xfId="2" applyFont="1" applyBorder="1" applyAlignment="1">
      <alignment horizontal="left"/>
    </xf>
    <xf numFmtId="0" fontId="14" fillId="0" borderId="0" xfId="2" applyFont="1" applyBorder="1" applyAlignment="1">
      <alignment horizontal="center"/>
    </xf>
    <xf numFmtId="0" fontId="4" fillId="0" borderId="0" xfId="2" applyFont="1" applyAlignment="1">
      <alignment horizontal="center"/>
    </xf>
    <xf numFmtId="0" fontId="9" fillId="0" borderId="0" xfId="2" applyFont="1" applyAlignment="1">
      <alignment horizontal="center"/>
    </xf>
    <xf numFmtId="0" fontId="7" fillId="0" borderId="0" xfId="2" applyFont="1" applyBorder="1" applyAlignment="1">
      <alignment horizontal="center"/>
    </xf>
    <xf numFmtId="0" fontId="8" fillId="0" borderId="25" xfId="1" applyNumberFormat="1" applyFont="1" applyBorder="1" applyAlignment="1">
      <alignment vertical="top" wrapText="1"/>
    </xf>
    <xf numFmtId="49" fontId="10" fillId="0" borderId="21" xfId="1" applyNumberFormat="1" applyFont="1" applyBorder="1" applyAlignment="1">
      <alignment vertical="top" wrapText="1"/>
    </xf>
    <xf numFmtId="0" fontId="8" fillId="0" borderId="24" xfId="1" applyNumberFormat="1" applyFont="1" applyBorder="1" applyAlignment="1">
      <alignment vertical="top" wrapText="1"/>
    </xf>
    <xf numFmtId="49" fontId="10" fillId="0" borderId="19" xfId="1" applyNumberFormat="1" applyFont="1" applyBorder="1" applyAlignment="1">
      <alignment vertical="top" wrapText="1"/>
    </xf>
    <xf numFmtId="0" fontId="3" fillId="0" borderId="24" xfId="1" applyFont="1" applyBorder="1" applyAlignment="1">
      <alignment vertical="top"/>
    </xf>
    <xf numFmtId="0" fontId="3" fillId="0" borderId="18" xfId="1" applyFont="1" applyBorder="1" applyAlignment="1">
      <alignment vertical="top"/>
    </xf>
    <xf numFmtId="0" fontId="3" fillId="0" borderId="19" xfId="1" applyFont="1" applyBorder="1" applyAlignment="1">
      <alignment vertical="top"/>
    </xf>
    <xf numFmtId="0" fontId="8" fillId="0" borderId="23" xfId="1" applyNumberFormat="1" applyFont="1" applyBorder="1" applyAlignment="1">
      <alignment vertical="top" wrapText="1"/>
    </xf>
    <xf numFmtId="38" fontId="3" fillId="0" borderId="20" xfId="1" applyNumberFormat="1" applyFont="1" applyBorder="1" applyAlignment="1">
      <alignment vertical="top"/>
    </xf>
    <xf numFmtId="49" fontId="10" fillId="0" borderId="2" xfId="1" applyNumberFormat="1" applyFont="1" applyBorder="1" applyAlignment="1">
      <alignment vertical="top" wrapText="1"/>
    </xf>
    <xf numFmtId="0" fontId="3" fillId="0" borderId="17" xfId="1" applyFont="1" applyBorder="1" applyAlignment="1">
      <alignment horizontal="center" vertical="center"/>
    </xf>
    <xf numFmtId="0" fontId="1" fillId="0" borderId="0" xfId="1" applyFont="1" applyBorder="1" applyAlignment="1">
      <alignment horizontal="center"/>
    </xf>
    <xf numFmtId="0" fontId="1" fillId="0" borderId="0" xfId="1" applyFont="1" applyBorder="1">
      <alignment vertical="center"/>
    </xf>
    <xf numFmtId="0" fontId="15" fillId="0" borderId="25" xfId="1" applyNumberFormat="1" applyFont="1" applyBorder="1" applyAlignment="1">
      <alignment vertical="top" wrapText="1"/>
    </xf>
    <xf numFmtId="40" fontId="12" fillId="0" borderId="22" xfId="1" applyNumberFormat="1" applyFont="1" applyBorder="1" applyAlignment="1">
      <alignment vertical="top"/>
    </xf>
    <xf numFmtId="38" fontId="12" fillId="0" borderId="22" xfId="1" applyNumberFormat="1" applyFont="1" applyBorder="1" applyAlignment="1">
      <alignment vertical="top"/>
    </xf>
    <xf numFmtId="49" fontId="12" fillId="0" borderId="22" xfId="1" applyNumberFormat="1" applyFont="1" applyBorder="1" applyAlignment="1">
      <alignment vertical="top" wrapText="1"/>
    </xf>
    <xf numFmtId="49" fontId="11" fillId="0" borderId="21" xfId="1" applyNumberFormat="1" applyFont="1" applyBorder="1" applyAlignment="1">
      <alignment vertical="top" wrapText="1"/>
    </xf>
    <xf numFmtId="40" fontId="3" fillId="0" borderId="18" xfId="1" applyNumberFormat="1" applyFont="1" applyBorder="1" applyAlignment="1">
      <alignment vertical="top"/>
    </xf>
    <xf numFmtId="49" fontId="3" fillId="0" borderId="18" xfId="1" applyNumberFormat="1" applyFont="1" applyBorder="1" applyAlignment="1">
      <alignment vertical="top" wrapText="1"/>
    </xf>
    <xf numFmtId="0" fontId="15" fillId="0" borderId="23" xfId="1" applyNumberFormat="1" applyFont="1" applyBorder="1" applyAlignment="1">
      <alignment vertical="top" wrapText="1"/>
    </xf>
    <xf numFmtId="49" fontId="12" fillId="0" borderId="20" xfId="1" applyNumberFormat="1" applyFont="1" applyBorder="1" applyAlignment="1">
      <alignment vertical="top" wrapText="1"/>
    </xf>
    <xf numFmtId="4" fontId="3" fillId="0" borderId="16" xfId="1" applyNumberFormat="1" applyFont="1" applyBorder="1" applyAlignment="1">
      <alignment horizontal="center" vertical="center" wrapText="1"/>
    </xf>
    <xf numFmtId="4" fontId="3" fillId="0" borderId="16" xfId="1" applyNumberFormat="1" applyFont="1" applyBorder="1" applyAlignment="1">
      <alignment horizontal="center" vertical="center"/>
    </xf>
    <xf numFmtId="0" fontId="13" fillId="0" borderId="0" xfId="1" applyFont="1" applyBorder="1">
      <alignment vertical="center"/>
    </xf>
    <xf numFmtId="49" fontId="3" fillId="0" borderId="22" xfId="1" applyNumberFormat="1" applyFont="1" applyBorder="1" applyAlignment="1">
      <alignment vertical="top" wrapText="1"/>
    </xf>
    <xf numFmtId="40" fontId="12" fillId="0" borderId="20" xfId="1" quotePrefix="1" applyNumberFormat="1" applyFont="1" applyBorder="1" applyAlignment="1">
      <alignment vertical="top"/>
    </xf>
    <xf numFmtId="0" fontId="13" fillId="0" borderId="0" xfId="1" applyFont="1" applyBorder="1" applyAlignment="1">
      <alignment horizontal="center"/>
    </xf>
    <xf numFmtId="0" fontId="3" fillId="0" borderId="25" xfId="0" applyNumberFormat="1" applyFont="1" applyBorder="1" applyAlignment="1">
      <alignment vertical="top" wrapText="1"/>
    </xf>
    <xf numFmtId="0" fontId="3" fillId="0" borderId="24" xfId="0" applyNumberFormat="1" applyFont="1" applyBorder="1" applyAlignment="1">
      <alignment vertical="top" wrapText="1"/>
    </xf>
    <xf numFmtId="0" fontId="3" fillId="0" borderId="23" xfId="0" applyNumberFormat="1" applyFont="1" applyBorder="1" applyAlignment="1">
      <alignment vertical="top" wrapText="1"/>
    </xf>
    <xf numFmtId="40" fontId="3" fillId="0" borderId="20" xfId="0" applyNumberFormat="1" applyFont="1" applyBorder="1" applyAlignment="1">
      <alignment vertical="top"/>
    </xf>
    <xf numFmtId="49" fontId="3" fillId="0" borderId="2" xfId="0" applyNumberFormat="1" applyFont="1" applyBorder="1" applyAlignment="1">
      <alignment vertical="top" wrapText="1"/>
    </xf>
    <xf numFmtId="0" fontId="3" fillId="0" borderId="31" xfId="0" applyFont="1" applyBorder="1" applyAlignment="1">
      <alignment horizontal="center"/>
    </xf>
    <xf numFmtId="0" fontId="3" fillId="0" borderId="35" xfId="0" applyFont="1" applyBorder="1" applyAlignment="1">
      <alignment horizontal="center"/>
    </xf>
    <xf numFmtId="0" fontId="3" fillId="0" borderId="33" xfId="0" applyFont="1" applyBorder="1" applyAlignment="1">
      <alignment horizontal="center"/>
    </xf>
    <xf numFmtId="0" fontId="1" fillId="0" borderId="0" xfId="0" applyFont="1" applyAlignment="1">
      <alignment horizontal="center"/>
    </xf>
    <xf numFmtId="0" fontId="3" fillId="0" borderId="36" xfId="0" applyFont="1" applyBorder="1" applyAlignment="1">
      <alignment horizontal="center"/>
    </xf>
    <xf numFmtId="0" fontId="1" fillId="0" borderId="0" xfId="0" applyFont="1" applyAlignment="1">
      <alignment horizontal="left"/>
    </xf>
    <xf numFmtId="0" fontId="3" fillId="0" borderId="0" xfId="1" applyNumberFormat="1" applyFont="1" applyAlignment="1">
      <alignment vertical="center" wrapText="1"/>
    </xf>
    <xf numFmtId="38" fontId="3" fillId="0" borderId="0" xfId="1" applyNumberFormat="1" applyFont="1">
      <alignment vertical="center"/>
    </xf>
    <xf numFmtId="40" fontId="3" fillId="0" borderId="0" xfId="1" applyNumberFormat="1" applyFont="1">
      <alignment vertical="center"/>
    </xf>
    <xf numFmtId="49" fontId="10" fillId="0" borderId="0" xfId="1" applyNumberFormat="1" applyFont="1" applyAlignment="1">
      <alignment vertical="center" wrapText="1"/>
    </xf>
    <xf numFmtId="0" fontId="3" fillId="0" borderId="25" xfId="1" applyNumberFormat="1" applyFont="1" applyBorder="1" applyAlignment="1">
      <alignment vertical="center" wrapText="1"/>
    </xf>
    <xf numFmtId="38" fontId="3" fillId="0" borderId="22" xfId="1" applyNumberFormat="1" applyFont="1" applyBorder="1">
      <alignment vertical="center"/>
    </xf>
    <xf numFmtId="40" fontId="3" fillId="0" borderId="22" xfId="1" applyNumberFormat="1" applyFont="1" applyBorder="1">
      <alignment vertical="center"/>
    </xf>
    <xf numFmtId="49" fontId="3" fillId="0" borderId="21" xfId="1" applyNumberFormat="1" applyFont="1" applyBorder="1" applyAlignment="1">
      <alignment vertical="center" wrapText="1"/>
    </xf>
    <xf numFmtId="0" fontId="3" fillId="0" borderId="38" xfId="1" applyFont="1" applyBorder="1" applyAlignment="1">
      <alignment horizontal="center" vertical="center" wrapText="1"/>
    </xf>
    <xf numFmtId="49" fontId="3" fillId="0" borderId="2" xfId="1" applyNumberFormat="1" applyFont="1" applyBorder="1" applyAlignment="1">
      <alignment vertical="center" wrapText="1"/>
    </xf>
    <xf numFmtId="38" fontId="3" fillId="0" borderId="20" xfId="1" applyNumberFormat="1" applyFont="1" applyBorder="1">
      <alignment vertical="center"/>
    </xf>
    <xf numFmtId="40" fontId="3" fillId="0" borderId="20" xfId="1" applyNumberFormat="1" applyFont="1" applyBorder="1">
      <alignment vertical="center"/>
    </xf>
    <xf numFmtId="0" fontId="3" fillId="0" borderId="23" xfId="1" applyNumberFormat="1" applyFont="1" applyBorder="1" applyAlignment="1">
      <alignment vertical="center" wrapText="1"/>
    </xf>
    <xf numFmtId="0" fontId="15" fillId="0" borderId="25" xfId="0" applyNumberFormat="1" applyFont="1" applyBorder="1" applyAlignment="1">
      <alignment vertical="top" wrapText="1"/>
    </xf>
    <xf numFmtId="38" fontId="12" fillId="0" borderId="22" xfId="0" applyNumberFormat="1" applyFont="1" applyBorder="1" applyAlignment="1">
      <alignment vertical="top"/>
    </xf>
    <xf numFmtId="49" fontId="11" fillId="0" borderId="21" xfId="0" applyNumberFormat="1" applyFont="1" applyBorder="1" applyAlignment="1">
      <alignment vertical="top" wrapText="1"/>
    </xf>
    <xf numFmtId="0" fontId="8" fillId="0" borderId="24" xfId="0" applyNumberFormat="1" applyFont="1" applyBorder="1" applyAlignment="1">
      <alignment vertical="top" wrapText="1"/>
    </xf>
    <xf numFmtId="38" fontId="3" fillId="0" borderId="18" xfId="0" applyNumberFormat="1" applyFont="1" applyBorder="1" applyAlignment="1">
      <alignment vertical="top"/>
    </xf>
    <xf numFmtId="0" fontId="15" fillId="0" borderId="24" xfId="0" applyNumberFormat="1" applyFont="1" applyBorder="1" applyAlignment="1">
      <alignment vertical="top" wrapText="1"/>
    </xf>
    <xf numFmtId="38" fontId="12" fillId="0" borderId="18" xfId="0" applyNumberFormat="1" applyFont="1" applyBorder="1" applyAlignment="1">
      <alignment vertical="top"/>
    </xf>
    <xf numFmtId="49" fontId="11" fillId="0" borderId="19" xfId="0" applyNumberFormat="1" applyFont="1" applyBorder="1" applyAlignment="1">
      <alignment vertical="top" wrapText="1"/>
    </xf>
    <xf numFmtId="0" fontId="15" fillId="0" borderId="23" xfId="0" applyNumberFormat="1" applyFont="1" applyBorder="1" applyAlignment="1">
      <alignment vertical="top" wrapText="1"/>
    </xf>
    <xf numFmtId="38" fontId="12" fillId="0" borderId="20" xfId="0" applyNumberFormat="1" applyFont="1" applyBorder="1" applyAlignment="1">
      <alignment vertical="top"/>
    </xf>
    <xf numFmtId="38" fontId="12" fillId="0" borderId="25" xfId="1" applyNumberFormat="1" applyFont="1" applyBorder="1" applyAlignment="1">
      <alignment vertical="top"/>
    </xf>
    <xf numFmtId="38" fontId="12" fillId="0" borderId="20" xfId="1" quotePrefix="1" applyNumberFormat="1" applyFont="1" applyBorder="1" applyAlignment="1">
      <alignment vertical="top"/>
    </xf>
    <xf numFmtId="0" fontId="1" fillId="0" borderId="0" xfId="3">
      <alignment vertical="center"/>
    </xf>
    <xf numFmtId="0" fontId="1" fillId="0" borderId="0" xfId="3" applyFont="1">
      <alignment vertical="center"/>
    </xf>
    <xf numFmtId="0" fontId="12" fillId="0" borderId="25" xfId="3" applyNumberFormat="1" applyFont="1" applyBorder="1" applyAlignment="1">
      <alignment vertical="top" wrapText="1"/>
    </xf>
    <xf numFmtId="40" fontId="12" fillId="0" borderId="22" xfId="3" applyNumberFormat="1" applyFont="1" applyBorder="1" applyAlignment="1">
      <alignment vertical="top"/>
    </xf>
    <xf numFmtId="38" fontId="12" fillId="0" borderId="22" xfId="3" applyNumberFormat="1" applyFont="1" applyBorder="1" applyAlignment="1">
      <alignment vertical="top"/>
    </xf>
    <xf numFmtId="49" fontId="11" fillId="0" borderId="21" xfId="3" applyNumberFormat="1" applyFont="1" applyBorder="1" applyAlignment="1">
      <alignment vertical="top" wrapText="1"/>
    </xf>
    <xf numFmtId="0" fontId="3" fillId="0" borderId="23" xfId="3" applyNumberFormat="1" applyFont="1" applyBorder="1" applyAlignment="1">
      <alignment vertical="top" wrapText="1"/>
    </xf>
    <xf numFmtId="40" fontId="3" fillId="0" borderId="20" xfId="3" applyNumberFormat="1" applyFont="1" applyBorder="1" applyAlignment="1">
      <alignment vertical="top"/>
    </xf>
    <xf numFmtId="38" fontId="3" fillId="0" borderId="20" xfId="3" applyNumberFormat="1" applyFont="1" applyBorder="1" applyAlignment="1">
      <alignment vertical="top"/>
    </xf>
    <xf numFmtId="49" fontId="3" fillId="0" borderId="2" xfId="3" applyNumberFormat="1" applyFont="1" applyBorder="1" applyAlignment="1">
      <alignment vertical="top" wrapText="1"/>
    </xf>
    <xf numFmtId="0" fontId="3" fillId="0" borderId="16" xfId="3" applyFont="1" applyBorder="1" applyAlignment="1">
      <alignment horizontal="center" vertical="center" wrapText="1"/>
    </xf>
    <xf numFmtId="0" fontId="3" fillId="0" borderId="0" xfId="3" applyFont="1" applyBorder="1" applyAlignment="1">
      <alignment horizontal="right"/>
    </xf>
    <xf numFmtId="0" fontId="1" fillId="0" borderId="0" xfId="3" applyFont="1" applyBorder="1" applyAlignment="1">
      <alignment horizontal="center"/>
    </xf>
    <xf numFmtId="0" fontId="3" fillId="0" borderId="36" xfId="3" applyFont="1" applyBorder="1" applyAlignment="1">
      <alignment horizontal="center"/>
    </xf>
    <xf numFmtId="0" fontId="3" fillId="0" borderId="0" xfId="3" applyFont="1" applyBorder="1" applyAlignment="1">
      <alignment horizontal="left"/>
    </xf>
    <xf numFmtId="0" fontId="14" fillId="0" borderId="0" xfId="3" applyFont="1" applyBorder="1" applyAlignment="1">
      <alignment horizontal="center"/>
    </xf>
    <xf numFmtId="0" fontId="9" fillId="0" borderId="0" xfId="3" applyFont="1" applyAlignment="1">
      <alignment horizontal="center"/>
    </xf>
    <xf numFmtId="0" fontId="7" fillId="0" borderId="0" xfId="3" applyFont="1" applyBorder="1" applyAlignment="1">
      <alignment horizontal="center"/>
    </xf>
    <xf numFmtId="40" fontId="12" fillId="0" borderId="25" xfId="1" applyNumberFormat="1" applyFont="1" applyBorder="1" applyAlignment="1">
      <alignment vertical="top"/>
    </xf>
    <xf numFmtId="40" fontId="3" fillId="0" borderId="24" xfId="1" applyNumberFormat="1" applyFont="1" applyBorder="1" applyAlignment="1">
      <alignment vertical="top"/>
    </xf>
    <xf numFmtId="40" fontId="3" fillId="0" borderId="23" xfId="1" applyNumberFormat="1" applyFont="1" applyBorder="1" applyAlignment="1">
      <alignment vertical="top"/>
    </xf>
    <xf numFmtId="40" fontId="3" fillId="0" borderId="20" xfId="1" applyNumberFormat="1" applyFont="1" applyBorder="1" applyAlignment="1">
      <alignment vertical="top"/>
    </xf>
    <xf numFmtId="49" fontId="3" fillId="0" borderId="2" xfId="1" applyNumberFormat="1" applyFont="1" applyBorder="1" applyAlignment="1">
      <alignment vertical="top" wrapText="1"/>
    </xf>
    <xf numFmtId="0" fontId="3" fillId="0" borderId="29" xfId="1" applyFont="1" applyBorder="1" applyAlignment="1">
      <alignment horizontal="center" vertical="center"/>
    </xf>
    <xf numFmtId="0" fontId="3" fillId="0" borderId="30" xfId="1" applyFont="1" applyBorder="1" applyAlignment="1">
      <alignment horizontal="center" vertical="center" wrapText="1"/>
    </xf>
    <xf numFmtId="0" fontId="3" fillId="0" borderId="1" xfId="1" applyFont="1" applyBorder="1" applyAlignment="1">
      <alignment horizontal="center" vertical="center" wrapText="1"/>
    </xf>
    <xf numFmtId="49" fontId="3" fillId="0" borderId="24" xfId="1" applyNumberFormat="1" applyFont="1" applyBorder="1" applyAlignment="1">
      <alignment vertical="top" wrapText="1"/>
    </xf>
    <xf numFmtId="49" fontId="12" fillId="0" borderId="24" xfId="1" applyNumberFormat="1" applyFont="1" applyBorder="1" applyAlignment="1">
      <alignment vertical="top" wrapText="1"/>
    </xf>
    <xf numFmtId="40" fontId="12" fillId="0" borderId="18" xfId="1" applyNumberFormat="1" applyFont="1" applyBorder="1" applyAlignment="1">
      <alignment vertical="top"/>
    </xf>
    <xf numFmtId="0" fontId="3" fillId="0" borderId="28" xfId="1" applyFont="1" applyBorder="1" applyAlignment="1">
      <alignment horizontal="center" vertical="center"/>
    </xf>
    <xf numFmtId="0" fontId="3" fillId="0" borderId="9" xfId="0" applyFont="1" applyBorder="1" applyAlignment="1">
      <alignment horizontal="center" vertical="center"/>
    </xf>
    <xf numFmtId="0" fontId="3" fillId="0" borderId="13" xfId="0" applyFont="1"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5"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0" fillId="0" borderId="12" xfId="0" applyBorder="1" applyAlignment="1">
      <alignment horizontal="center" vertical="center"/>
    </xf>
    <xf numFmtId="0" fontId="3" fillId="0" borderId="2" xfId="0" applyFont="1" applyBorder="1" applyAlignment="1">
      <alignment horizontal="center"/>
    </xf>
    <xf numFmtId="0" fontId="3" fillId="0" borderId="15" xfId="0" applyFont="1" applyBorder="1" applyAlignment="1">
      <alignment horizontal="center"/>
    </xf>
    <xf numFmtId="0" fontId="3" fillId="0" borderId="20" xfId="0" applyFont="1" applyBorder="1" applyAlignment="1">
      <alignment horizontal="center"/>
    </xf>
    <xf numFmtId="0" fontId="3" fillId="0" borderId="23" xfId="0" applyFont="1" applyBorder="1" applyAlignment="1">
      <alignment horizont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16" xfId="0" applyFont="1" applyBorder="1" applyAlignment="1">
      <alignment horizontal="center" vertical="center"/>
    </xf>
    <xf numFmtId="0" fontId="3" fillId="0" borderId="26" xfId="0" applyFont="1" applyBorder="1" applyAlignment="1">
      <alignment vertical="top" wrapText="1"/>
    </xf>
    <xf numFmtId="0" fontId="3" fillId="0" borderId="0" xfId="0" applyFont="1" applyAlignment="1">
      <alignment vertical="top" wrapText="1"/>
    </xf>
    <xf numFmtId="49" fontId="3" fillId="0" borderId="26" xfId="0" applyNumberFormat="1" applyFont="1" applyBorder="1" applyAlignment="1">
      <alignment vertical="top" wrapText="1"/>
    </xf>
    <xf numFmtId="0" fontId="3" fillId="0" borderId="16" xfId="0" applyFont="1" applyBorder="1" applyAlignment="1">
      <alignment horizontal="center"/>
    </xf>
    <xf numFmtId="0" fontId="3" fillId="0" borderId="17" xfId="0" applyFont="1" applyBorder="1" applyAlignment="1">
      <alignment horizontal="center" vertical="center"/>
    </xf>
    <xf numFmtId="0" fontId="3" fillId="0" borderId="20" xfId="0" applyFont="1" applyBorder="1" applyAlignment="1">
      <alignment horizontal="center" vertical="center" wrapText="1"/>
    </xf>
    <xf numFmtId="0" fontId="3" fillId="0" borderId="16" xfId="0" applyFont="1" applyBorder="1" applyAlignment="1">
      <alignment horizontal="center" vertical="center" wrapText="1"/>
    </xf>
    <xf numFmtId="0" fontId="0" fillId="0" borderId="31" xfId="0" applyBorder="1" applyAlignment="1">
      <alignment horizontal="center" vertical="center"/>
    </xf>
    <xf numFmtId="0" fontId="0" fillId="0" borderId="27" xfId="0" applyBorder="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3" fillId="0" borderId="7" xfId="0" applyFont="1" applyBorder="1" applyAlignment="1">
      <alignment horizontal="center" vertical="center" wrapText="1"/>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8" xfId="0" applyFont="1" applyBorder="1" applyAlignment="1">
      <alignment horizontal="center" vertical="center" wrapText="1"/>
    </xf>
    <xf numFmtId="0" fontId="0" fillId="0" borderId="32" xfId="0" applyBorder="1" applyAlignment="1">
      <alignment horizontal="center" vertical="center"/>
    </xf>
    <xf numFmtId="0" fontId="8" fillId="0" borderId="16" xfId="1" applyFont="1" applyBorder="1" applyAlignment="1">
      <alignment horizontal="center" vertical="center" wrapText="1"/>
    </xf>
    <xf numFmtId="0" fontId="1" fillId="0" borderId="30" xfId="1" applyBorder="1" applyAlignment="1">
      <alignment horizontal="center" vertical="center" wrapText="1"/>
    </xf>
    <xf numFmtId="0" fontId="8" fillId="0" borderId="20" xfId="1" applyFont="1" applyBorder="1" applyAlignment="1">
      <alignment horizontal="center" vertical="center" wrapText="1"/>
    </xf>
    <xf numFmtId="0" fontId="8" fillId="0" borderId="30" xfId="1" applyFont="1" applyBorder="1" applyAlignment="1">
      <alignment horizontal="center" vertical="center" wrapText="1"/>
    </xf>
    <xf numFmtId="0" fontId="8" fillId="0" borderId="16" xfId="1" applyFont="1" applyBorder="1" applyAlignment="1">
      <alignment horizontal="center" vertical="center"/>
    </xf>
    <xf numFmtId="0" fontId="8" fillId="0" borderId="23" xfId="1" applyFont="1" applyBorder="1" applyAlignment="1">
      <alignment horizontal="center" vertical="center"/>
    </xf>
    <xf numFmtId="0" fontId="8" fillId="0" borderId="27" xfId="1" applyFont="1" applyBorder="1" applyAlignment="1">
      <alignment horizontal="center" vertical="center"/>
    </xf>
    <xf numFmtId="0" fontId="8" fillId="0" borderId="17" xfId="1" applyFont="1" applyBorder="1" applyAlignment="1">
      <alignment horizontal="center" vertical="center"/>
    </xf>
    <xf numFmtId="0" fontId="3" fillId="0" borderId="26" xfId="1" applyFont="1" applyBorder="1" applyAlignment="1">
      <alignment vertical="top" wrapText="1"/>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8" fillId="0" borderId="15" xfId="1" applyFont="1" applyBorder="1" applyAlignment="1">
      <alignment horizontal="center" vertical="center"/>
    </xf>
    <xf numFmtId="0" fontId="8" fillId="0" borderId="6" xfId="1" applyFont="1" applyBorder="1" applyAlignment="1">
      <alignment horizontal="center" vertical="center" wrapText="1"/>
    </xf>
    <xf numFmtId="0" fontId="1" fillId="0" borderId="7" xfId="1" applyBorder="1" applyAlignment="1">
      <alignment horizontal="center" vertical="center" wrapText="1"/>
    </xf>
    <xf numFmtId="0" fontId="1" fillId="0" borderId="8" xfId="1" applyBorder="1" applyAlignment="1">
      <alignment horizontal="center" vertical="center" wrapText="1"/>
    </xf>
    <xf numFmtId="0" fontId="3" fillId="0" borderId="2" xfId="1" applyFont="1" applyBorder="1" applyAlignment="1">
      <alignment horizontal="center" vertical="center"/>
    </xf>
    <xf numFmtId="0" fontId="3" fillId="0" borderId="19" xfId="1" applyFont="1" applyBorder="1" applyAlignment="1">
      <alignment horizontal="center" vertical="center"/>
    </xf>
    <xf numFmtId="0" fontId="3" fillId="0" borderId="15" xfId="1" applyFont="1" applyBorder="1" applyAlignment="1">
      <alignment horizontal="center" vertical="center"/>
    </xf>
    <xf numFmtId="0" fontId="1" fillId="0" borderId="20" xfId="1" applyFont="1" applyBorder="1" applyAlignment="1">
      <alignment horizontal="center"/>
    </xf>
    <xf numFmtId="0" fontId="0" fillId="0" borderId="20" xfId="1" applyFont="1" applyBorder="1" applyAlignment="1">
      <alignment horizontal="center"/>
    </xf>
    <xf numFmtId="0" fontId="1" fillId="0" borderId="23" xfId="1" applyFont="1" applyBorder="1" applyAlignment="1">
      <alignment horizontal="center"/>
    </xf>
    <xf numFmtId="0" fontId="3" fillId="0" borderId="24" xfId="1" applyFont="1" applyBorder="1" applyAlignment="1">
      <alignment horizontal="center" vertical="center" wrapText="1"/>
    </xf>
    <xf numFmtId="0" fontId="3" fillId="0" borderId="17" xfId="1" applyFont="1" applyBorder="1" applyAlignment="1">
      <alignment horizontal="center" vertical="center" wrapText="1"/>
    </xf>
    <xf numFmtId="0" fontId="1" fillId="0" borderId="35" xfId="1" applyFont="1" applyBorder="1" applyAlignment="1">
      <alignment horizontal="center" wrapText="1"/>
    </xf>
    <xf numFmtId="0" fontId="1" fillId="0" borderId="30" xfId="1" applyBorder="1">
      <alignment vertical="center"/>
    </xf>
    <xf numFmtId="0" fontId="3" fillId="0" borderId="16" xfId="1" applyFont="1" applyBorder="1" applyAlignment="1">
      <alignment horizontal="center" vertical="center"/>
    </xf>
    <xf numFmtId="0" fontId="3" fillId="0" borderId="30" xfId="1" applyFont="1" applyBorder="1" applyAlignment="1">
      <alignment horizontal="center" vertical="center"/>
    </xf>
    <xf numFmtId="0" fontId="3" fillId="0" borderId="18" xfId="1" applyFont="1" applyBorder="1" applyAlignment="1">
      <alignment horizontal="center" vertical="center"/>
    </xf>
    <xf numFmtId="0" fontId="3" fillId="0" borderId="18" xfId="1" applyFont="1" applyBorder="1" applyAlignment="1">
      <alignment horizontal="center" vertical="center" wrapText="1"/>
    </xf>
    <xf numFmtId="0" fontId="3" fillId="0" borderId="16" xfId="1" applyFont="1" applyBorder="1" applyAlignment="1">
      <alignment horizontal="center" vertical="center" wrapText="1"/>
    </xf>
    <xf numFmtId="0" fontId="3" fillId="0" borderId="18" xfId="2" applyFont="1" applyBorder="1" applyAlignment="1">
      <alignment horizontal="center" vertical="center" wrapText="1"/>
    </xf>
    <xf numFmtId="0" fontId="3" fillId="0" borderId="16" xfId="2" applyFont="1" applyBorder="1" applyAlignment="1">
      <alignment horizontal="center" vertical="center" wrapText="1"/>
    </xf>
    <xf numFmtId="0" fontId="3" fillId="0" borderId="18" xfId="2" applyFont="1" applyBorder="1" applyAlignment="1">
      <alignment horizontal="center" vertical="center"/>
    </xf>
    <xf numFmtId="0" fontId="3" fillId="0" borderId="16" xfId="2" applyFont="1" applyBorder="1" applyAlignment="1">
      <alignment horizontal="center" vertical="center"/>
    </xf>
    <xf numFmtId="0" fontId="3" fillId="0" borderId="0" xfId="2" applyFont="1" applyAlignment="1">
      <alignment vertical="top" wrapText="1"/>
    </xf>
    <xf numFmtId="0" fontId="3" fillId="0" borderId="2" xfId="2" applyFont="1" applyBorder="1" applyAlignment="1">
      <alignment horizontal="center" vertical="center"/>
    </xf>
    <xf numFmtId="0" fontId="3" fillId="0" borderId="19" xfId="2" applyFont="1" applyBorder="1" applyAlignment="1">
      <alignment horizontal="center" vertical="center"/>
    </xf>
    <xf numFmtId="0" fontId="3" fillId="0" borderId="15" xfId="2" applyFont="1" applyBorder="1" applyAlignment="1">
      <alignment horizontal="center" vertical="center"/>
    </xf>
    <xf numFmtId="0" fontId="3" fillId="0" borderId="20" xfId="2" applyFont="1" applyBorder="1" applyAlignment="1">
      <alignment horizontal="center" vertical="center"/>
    </xf>
    <xf numFmtId="0" fontId="3" fillId="0" borderId="23" xfId="2" applyFont="1" applyBorder="1" applyAlignment="1">
      <alignment horizontal="center" vertical="center"/>
    </xf>
    <xf numFmtId="0" fontId="3" fillId="0" borderId="24" xfId="2" applyFont="1" applyBorder="1" applyAlignment="1">
      <alignment horizontal="center" vertical="center"/>
    </xf>
    <xf numFmtId="0" fontId="3" fillId="0" borderId="17" xfId="2" applyFont="1" applyBorder="1" applyAlignment="1">
      <alignment horizontal="center" vertical="center"/>
    </xf>
    <xf numFmtId="0" fontId="3" fillId="0" borderId="0" xfId="1" applyFont="1" applyAlignment="1">
      <alignment vertical="top" wrapText="1"/>
    </xf>
    <xf numFmtId="0" fontId="3" fillId="0" borderId="20" xfId="1" applyFont="1" applyBorder="1" applyAlignment="1">
      <alignment horizontal="center" vertical="center"/>
    </xf>
    <xf numFmtId="0" fontId="3" fillId="0" borderId="23" xfId="1" applyFont="1" applyBorder="1" applyAlignment="1">
      <alignment horizontal="center" vertical="center"/>
    </xf>
    <xf numFmtId="0" fontId="3" fillId="0" borderId="24" xfId="1" applyFont="1" applyBorder="1" applyAlignment="1">
      <alignment horizontal="center" vertical="center"/>
    </xf>
    <xf numFmtId="0" fontId="3" fillId="0" borderId="17" xfId="1" applyFont="1" applyBorder="1" applyAlignment="1">
      <alignment horizontal="center" vertical="center"/>
    </xf>
    <xf numFmtId="0" fontId="8" fillId="0" borderId="18" xfId="1" applyFont="1" applyBorder="1" applyAlignment="1">
      <alignment horizontal="center" vertical="center" wrapText="1"/>
    </xf>
    <xf numFmtId="0" fontId="3" fillId="0" borderId="23" xfId="1" applyFont="1" applyBorder="1" applyAlignment="1">
      <alignment horizontal="center" vertical="center" wrapText="1"/>
    </xf>
    <xf numFmtId="0" fontId="3" fillId="0" borderId="41" xfId="1" applyFont="1" applyBorder="1" applyAlignment="1">
      <alignment horizontal="center" vertical="center" wrapText="1"/>
    </xf>
    <xf numFmtId="0" fontId="3" fillId="0" borderId="42" xfId="1" applyFont="1" applyBorder="1" applyAlignment="1">
      <alignment horizontal="center" vertical="center" wrapText="1"/>
    </xf>
    <xf numFmtId="0" fontId="3" fillId="0" borderId="39" xfId="1" applyFont="1" applyBorder="1" applyAlignment="1">
      <alignment horizontal="center" vertical="center" wrapText="1"/>
    </xf>
    <xf numFmtId="0" fontId="3" fillId="0" borderId="40" xfId="1" applyFont="1" applyBorder="1" applyAlignment="1">
      <alignment horizontal="center" vertical="center" wrapText="1"/>
    </xf>
    <xf numFmtId="0" fontId="3" fillId="0" borderId="37" xfId="1" applyFont="1" applyBorder="1" applyAlignment="1">
      <alignment horizontal="center" vertical="center" wrapText="1"/>
    </xf>
    <xf numFmtId="0" fontId="3" fillId="0" borderId="38" xfId="1" applyFont="1" applyBorder="1" applyAlignment="1">
      <alignment horizontal="center" vertical="center" wrapText="1"/>
    </xf>
    <xf numFmtId="0" fontId="3" fillId="0" borderId="23" xfId="3" applyFont="1" applyBorder="1" applyAlignment="1">
      <alignment horizontal="center" vertical="center" wrapText="1"/>
    </xf>
    <xf numFmtId="0" fontId="3" fillId="0" borderId="17" xfId="3" applyFont="1" applyBorder="1" applyAlignment="1">
      <alignment horizontal="center" vertical="center" wrapText="1"/>
    </xf>
    <xf numFmtId="0" fontId="3" fillId="0" borderId="2" xfId="3" applyFont="1" applyBorder="1" applyAlignment="1">
      <alignment horizontal="center" vertical="center" wrapText="1"/>
    </xf>
    <xf numFmtId="0" fontId="3" fillId="0" borderId="15" xfId="3" applyFont="1" applyBorder="1" applyAlignment="1">
      <alignment horizontal="center" vertical="center" wrapText="1"/>
    </xf>
    <xf numFmtId="0" fontId="3" fillId="0" borderId="20" xfId="3"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3" fillId="0" borderId="6" xfId="1" applyFont="1" applyBorder="1" applyAlignment="1">
      <alignment horizontal="center" vertical="center" wrapText="1"/>
    </xf>
    <xf numFmtId="0" fontId="1" fillId="0" borderId="7" xfId="1" applyBorder="1" applyAlignment="1">
      <alignment horizontal="center" vertical="center"/>
    </xf>
    <xf numFmtId="0" fontId="1" fillId="0" borderId="8" xfId="1" applyBorder="1" applyAlignment="1">
      <alignment horizontal="center" vertical="center"/>
    </xf>
    <xf numFmtId="0" fontId="1" fillId="0" borderId="31" xfId="1" applyBorder="1" applyAlignment="1">
      <alignment horizontal="center" vertical="center"/>
    </xf>
    <xf numFmtId="0" fontId="1" fillId="0" borderId="27" xfId="1" applyBorder="1" applyAlignment="1">
      <alignment horizontal="center" vertical="center"/>
    </xf>
  </cellXfs>
  <cellStyles count="4">
    <cellStyle name="一般" xfId="0" builtinId="0"/>
    <cellStyle name="一般 2" xfId="1"/>
    <cellStyle name="一般 3" xfId="2"/>
    <cellStyle name="一般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tabSelected="1" workbookViewId="0">
      <selection activeCell="F2" sqref="F2"/>
    </sheetView>
  </sheetViews>
  <sheetFormatPr defaultRowHeight="16.2"/>
  <cols>
    <col min="1" max="1" width="22.6640625" customWidth="1"/>
    <col min="2" max="4" width="20.21875" bestFit="1" customWidth="1"/>
    <col min="5" max="5" width="4.88671875" customWidth="1"/>
    <col min="6" max="6" width="13.88671875" customWidth="1"/>
    <col min="7" max="7" width="20.21875" bestFit="1" customWidth="1"/>
    <col min="8" max="8" width="14" customWidth="1"/>
    <col min="9" max="9" width="5.21875" customWidth="1"/>
    <col min="10" max="10" width="17.77734375" bestFit="1" customWidth="1"/>
    <col min="11" max="11" width="4.88671875" customWidth="1"/>
    <col min="12" max="12" width="20.21875" bestFit="1" customWidth="1"/>
    <col min="13" max="13" width="5.109375" customWidth="1"/>
  </cols>
  <sheetData>
    <row r="1" spans="1:13" ht="22.2">
      <c r="A1" s="4"/>
      <c r="B1" s="4"/>
      <c r="C1" s="4"/>
      <c r="D1" s="1"/>
      <c r="E1" s="4"/>
      <c r="F1" s="7" t="s">
        <v>9</v>
      </c>
      <c r="G1" s="4"/>
      <c r="H1" s="4"/>
      <c r="I1" s="4"/>
      <c r="J1" s="4"/>
      <c r="K1" s="4"/>
      <c r="L1" s="4"/>
      <c r="M1" s="1"/>
    </row>
    <row r="2" spans="1:13" ht="22.2">
      <c r="A2" s="3"/>
      <c r="B2" s="3"/>
      <c r="C2" s="3"/>
      <c r="D2" s="1"/>
      <c r="E2" s="3"/>
      <c r="F2" s="8" t="s">
        <v>10</v>
      </c>
      <c r="G2" s="3"/>
      <c r="I2" s="3"/>
      <c r="J2" s="3"/>
      <c r="K2" s="3"/>
      <c r="L2" s="3"/>
      <c r="M2" s="1"/>
    </row>
    <row r="3" spans="1:13" ht="16.8" thickBot="1">
      <c r="A3" s="6"/>
      <c r="B3" s="5"/>
      <c r="C3" s="5"/>
      <c r="D3" s="1"/>
      <c r="E3" s="5"/>
      <c r="F3" s="9" t="s">
        <v>11</v>
      </c>
      <c r="G3" s="5"/>
      <c r="H3" s="5"/>
      <c r="I3" s="5"/>
      <c r="J3" s="5"/>
      <c r="K3" s="5"/>
      <c r="L3" s="5"/>
      <c r="M3" s="2" t="s">
        <v>12</v>
      </c>
    </row>
    <row r="4" spans="1:13">
      <c r="A4" s="222" t="s">
        <v>1</v>
      </c>
      <c r="B4" s="227" t="s">
        <v>13</v>
      </c>
      <c r="C4" s="228"/>
      <c r="D4" s="228"/>
      <c r="E4" s="229"/>
      <c r="F4" s="227" t="s">
        <v>7</v>
      </c>
      <c r="G4" s="228"/>
      <c r="H4" s="228"/>
      <c r="I4" s="229"/>
      <c r="J4" s="218" t="s">
        <v>5</v>
      </c>
      <c r="K4" s="230"/>
      <c r="L4" s="218" t="s">
        <v>4</v>
      </c>
      <c r="M4" s="219"/>
    </row>
    <row r="5" spans="1:13" ht="44.25" customHeight="1">
      <c r="A5" s="223"/>
      <c r="B5" s="10" t="s">
        <v>14</v>
      </c>
      <c r="C5" s="10" t="s">
        <v>15</v>
      </c>
      <c r="D5" s="225" t="s">
        <v>6</v>
      </c>
      <c r="E5" s="226"/>
      <c r="F5" s="10" t="s">
        <v>16</v>
      </c>
      <c r="G5" s="10" t="s">
        <v>17</v>
      </c>
      <c r="H5" s="225" t="s">
        <v>6</v>
      </c>
      <c r="I5" s="226"/>
      <c r="J5" s="220"/>
      <c r="K5" s="231"/>
      <c r="L5" s="220"/>
      <c r="M5" s="221"/>
    </row>
    <row r="6" spans="1:13" ht="16.8" thickBot="1">
      <c r="A6" s="224"/>
      <c r="B6" s="11" t="s">
        <v>2</v>
      </c>
      <c r="C6" s="11" t="s">
        <v>2</v>
      </c>
      <c r="D6" s="11" t="s">
        <v>2</v>
      </c>
      <c r="E6" s="11" t="s">
        <v>0</v>
      </c>
      <c r="F6" s="11" t="s">
        <v>2</v>
      </c>
      <c r="G6" s="11" t="s">
        <v>2</v>
      </c>
      <c r="H6" s="11" t="s">
        <v>2</v>
      </c>
      <c r="I6" s="11" t="s">
        <v>0</v>
      </c>
      <c r="J6" s="11" t="s">
        <v>3</v>
      </c>
      <c r="K6" s="11" t="s">
        <v>0</v>
      </c>
      <c r="L6" s="11" t="s">
        <v>3</v>
      </c>
      <c r="M6" s="12" t="s">
        <v>0</v>
      </c>
    </row>
    <row r="7" spans="1:13">
      <c r="A7" s="17" t="s">
        <v>18</v>
      </c>
      <c r="B7" s="18">
        <v>1160268000</v>
      </c>
      <c r="C7" s="18">
        <v>1253317000</v>
      </c>
      <c r="D7" s="18">
        <v>2413585000</v>
      </c>
      <c r="E7" s="18">
        <v>100</v>
      </c>
      <c r="F7" s="18">
        <v>1263924297</v>
      </c>
      <c r="G7" s="18">
        <v>1351456380</v>
      </c>
      <c r="H7" s="18">
        <v>2615380677</v>
      </c>
      <c r="I7" s="18">
        <v>100</v>
      </c>
      <c r="J7" s="18">
        <v>201795677</v>
      </c>
      <c r="K7" s="18">
        <v>8.36</v>
      </c>
      <c r="L7" s="18">
        <v>2441448942</v>
      </c>
      <c r="M7" s="21">
        <v>100</v>
      </c>
    </row>
    <row r="8" spans="1:13">
      <c r="A8" s="16" t="s">
        <v>19</v>
      </c>
      <c r="B8" s="14">
        <v>0</v>
      </c>
      <c r="C8" s="14">
        <v>1227577000</v>
      </c>
      <c r="D8" s="14">
        <v>1227577000</v>
      </c>
      <c r="E8" s="14">
        <v>50.86</v>
      </c>
      <c r="F8" s="14">
        <v>0</v>
      </c>
      <c r="G8" s="14">
        <v>1332918242</v>
      </c>
      <c r="H8" s="14">
        <v>1332918242</v>
      </c>
      <c r="I8" s="14">
        <v>50.96</v>
      </c>
      <c r="J8" s="14">
        <v>105341242</v>
      </c>
      <c r="K8" s="14">
        <v>8.58</v>
      </c>
      <c r="L8" s="14">
        <v>1273637057</v>
      </c>
      <c r="M8" s="22">
        <v>52.17</v>
      </c>
    </row>
    <row r="9" spans="1:13">
      <c r="A9" s="16" t="s">
        <v>20</v>
      </c>
      <c r="B9" s="14">
        <v>0</v>
      </c>
      <c r="C9" s="14">
        <v>564817000</v>
      </c>
      <c r="D9" s="14">
        <v>564817000</v>
      </c>
      <c r="E9" s="14">
        <v>23.4</v>
      </c>
      <c r="F9" s="14">
        <v>0</v>
      </c>
      <c r="G9" s="14">
        <v>588784131</v>
      </c>
      <c r="H9" s="14">
        <v>588784131</v>
      </c>
      <c r="I9" s="14">
        <v>22.51</v>
      </c>
      <c r="J9" s="14">
        <v>23967131</v>
      </c>
      <c r="K9" s="14">
        <v>4.24</v>
      </c>
      <c r="L9" s="14">
        <v>578958740</v>
      </c>
      <c r="M9" s="22">
        <v>23.71</v>
      </c>
    </row>
    <row r="10" spans="1:13">
      <c r="A10" s="16" t="s">
        <v>21</v>
      </c>
      <c r="B10" s="14">
        <v>0</v>
      </c>
      <c r="C10" s="14">
        <v>-25240000</v>
      </c>
      <c r="D10" s="14">
        <v>-25240000</v>
      </c>
      <c r="E10" s="14">
        <v>-1.05</v>
      </c>
      <c r="F10" s="14">
        <v>0</v>
      </c>
      <c r="G10" s="14">
        <v>-24428022</v>
      </c>
      <c r="H10" s="14">
        <v>-24428022</v>
      </c>
      <c r="I10" s="14">
        <v>-0.93</v>
      </c>
      <c r="J10" s="14">
        <v>811978</v>
      </c>
      <c r="K10" s="14">
        <v>-3.22</v>
      </c>
      <c r="L10" s="14">
        <v>-24339338</v>
      </c>
      <c r="M10" s="22">
        <v>-1</v>
      </c>
    </row>
    <row r="11" spans="1:13">
      <c r="A11" s="16" t="s">
        <v>22</v>
      </c>
      <c r="B11" s="14">
        <v>0</v>
      </c>
      <c r="C11" s="14">
        <v>675000000</v>
      </c>
      <c r="D11" s="14">
        <v>675000000</v>
      </c>
      <c r="E11" s="14">
        <v>27.97</v>
      </c>
      <c r="F11" s="14">
        <v>0</v>
      </c>
      <c r="G11" s="14">
        <v>752098823</v>
      </c>
      <c r="H11" s="14">
        <v>752098823</v>
      </c>
      <c r="I11" s="14">
        <v>28.76</v>
      </c>
      <c r="J11" s="14">
        <v>77098823</v>
      </c>
      <c r="K11" s="14">
        <v>11.42</v>
      </c>
      <c r="L11" s="14">
        <v>704597976</v>
      </c>
      <c r="M11" s="22">
        <v>28.86</v>
      </c>
    </row>
    <row r="12" spans="1:13">
      <c r="A12" s="16" t="s">
        <v>23</v>
      </c>
      <c r="B12" s="14">
        <v>0</v>
      </c>
      <c r="C12" s="14">
        <v>13000000</v>
      </c>
      <c r="D12" s="14">
        <v>13000000</v>
      </c>
      <c r="E12" s="14">
        <v>0.54</v>
      </c>
      <c r="F12" s="14">
        <v>0</v>
      </c>
      <c r="G12" s="14">
        <v>16463310</v>
      </c>
      <c r="H12" s="14">
        <v>16463310</v>
      </c>
      <c r="I12" s="14">
        <v>0.63</v>
      </c>
      <c r="J12" s="14">
        <v>3463310</v>
      </c>
      <c r="K12" s="14">
        <v>26.64</v>
      </c>
      <c r="L12" s="14">
        <v>14419679</v>
      </c>
      <c r="M12" s="22">
        <v>0.59</v>
      </c>
    </row>
    <row r="13" spans="1:13">
      <c r="A13" s="16" t="s">
        <v>24</v>
      </c>
      <c r="B13" s="14">
        <v>0</v>
      </c>
      <c r="C13" s="14">
        <v>12500000</v>
      </c>
      <c r="D13" s="14">
        <v>12500000</v>
      </c>
      <c r="E13" s="14">
        <v>0.52</v>
      </c>
      <c r="F13" s="14">
        <v>0</v>
      </c>
      <c r="G13" s="14">
        <v>5309578</v>
      </c>
      <c r="H13" s="14">
        <v>5309578</v>
      </c>
      <c r="I13" s="14">
        <v>0.2</v>
      </c>
      <c r="J13" s="14">
        <v>-7190422</v>
      </c>
      <c r="K13" s="14">
        <v>-57.52</v>
      </c>
      <c r="L13" s="14">
        <v>11555354</v>
      </c>
      <c r="M13" s="22">
        <v>0.47</v>
      </c>
    </row>
    <row r="14" spans="1:13">
      <c r="A14" s="16" t="s">
        <v>25</v>
      </c>
      <c r="B14" s="14">
        <v>0</v>
      </c>
      <c r="C14" s="14">
        <v>12500000</v>
      </c>
      <c r="D14" s="14">
        <v>12500000</v>
      </c>
      <c r="E14" s="14">
        <v>0.52</v>
      </c>
      <c r="F14" s="14">
        <v>0</v>
      </c>
      <c r="G14" s="14">
        <v>5309578</v>
      </c>
      <c r="H14" s="14">
        <v>5309578</v>
      </c>
      <c r="I14" s="14">
        <v>0.2</v>
      </c>
      <c r="J14" s="14">
        <v>-7190422</v>
      </c>
      <c r="K14" s="14">
        <v>-57.52</v>
      </c>
      <c r="L14" s="14">
        <v>11555354</v>
      </c>
      <c r="M14" s="22">
        <v>0.47</v>
      </c>
    </row>
    <row r="15" spans="1:13">
      <c r="A15" s="16" t="s">
        <v>26</v>
      </c>
      <c r="B15" s="14">
        <v>1160268000</v>
      </c>
      <c r="C15" s="14">
        <v>13240000</v>
      </c>
      <c r="D15" s="14">
        <v>1173508000</v>
      </c>
      <c r="E15" s="14">
        <v>48.62</v>
      </c>
      <c r="F15" s="14">
        <v>1263924297</v>
      </c>
      <c r="G15" s="14">
        <v>13228560</v>
      </c>
      <c r="H15" s="14">
        <v>1277152857</v>
      </c>
      <c r="I15" s="14">
        <v>48.83</v>
      </c>
      <c r="J15" s="14">
        <v>103644857</v>
      </c>
      <c r="K15" s="14">
        <v>8.83</v>
      </c>
      <c r="L15" s="14">
        <v>1156256531</v>
      </c>
      <c r="M15" s="22">
        <v>47.36</v>
      </c>
    </row>
    <row r="16" spans="1:13">
      <c r="A16" s="16" t="s">
        <v>27</v>
      </c>
      <c r="B16" s="14">
        <v>1054268000</v>
      </c>
      <c r="C16" s="14">
        <v>0</v>
      </c>
      <c r="D16" s="14">
        <v>1054268000</v>
      </c>
      <c r="E16" s="14">
        <v>43.68</v>
      </c>
      <c r="F16" s="14">
        <v>1054268000</v>
      </c>
      <c r="G16" s="14">
        <v>0</v>
      </c>
      <c r="H16" s="14">
        <v>1054268000</v>
      </c>
      <c r="I16" s="14">
        <v>40.31</v>
      </c>
      <c r="J16" s="14">
        <v>0</v>
      </c>
      <c r="K16" s="14">
        <v>0</v>
      </c>
      <c r="L16" s="14">
        <v>1020455000</v>
      </c>
      <c r="M16" s="22">
        <v>41.8</v>
      </c>
    </row>
    <row r="17" spans="1:13">
      <c r="A17" s="16" t="s">
        <v>28</v>
      </c>
      <c r="B17" s="14">
        <v>106000000</v>
      </c>
      <c r="C17" s="14">
        <v>0</v>
      </c>
      <c r="D17" s="14">
        <v>106000000</v>
      </c>
      <c r="E17" s="14">
        <v>4.3899999999999997</v>
      </c>
      <c r="F17" s="14">
        <v>209656297</v>
      </c>
      <c r="G17" s="14">
        <v>0</v>
      </c>
      <c r="H17" s="14">
        <v>209656297</v>
      </c>
      <c r="I17" s="14">
        <v>8.02</v>
      </c>
      <c r="J17" s="14">
        <v>103656297</v>
      </c>
      <c r="K17" s="14">
        <v>97.79</v>
      </c>
      <c r="L17" s="14">
        <v>122382977</v>
      </c>
      <c r="M17" s="22">
        <v>5.01</v>
      </c>
    </row>
    <row r="18" spans="1:13">
      <c r="A18" s="16" t="s">
        <v>29</v>
      </c>
      <c r="B18" s="14">
        <v>0</v>
      </c>
      <c r="C18" s="14">
        <v>13240000</v>
      </c>
      <c r="D18" s="14">
        <v>13240000</v>
      </c>
      <c r="E18" s="14">
        <v>0.55000000000000004</v>
      </c>
      <c r="F18" s="14">
        <v>0</v>
      </c>
      <c r="G18" s="14">
        <v>13228560</v>
      </c>
      <c r="H18" s="14">
        <v>13228560</v>
      </c>
      <c r="I18" s="14">
        <v>0.51</v>
      </c>
      <c r="J18" s="14">
        <v>-11440</v>
      </c>
      <c r="K18" s="14">
        <v>-0.09</v>
      </c>
      <c r="L18" s="14">
        <v>13418554</v>
      </c>
      <c r="M18" s="22">
        <v>0.55000000000000004</v>
      </c>
    </row>
    <row r="19" spans="1:13">
      <c r="A19" s="15" t="s">
        <v>30</v>
      </c>
      <c r="B19" s="13">
        <v>1471255000</v>
      </c>
      <c r="C19" s="13">
        <v>1239263000</v>
      </c>
      <c r="D19" s="13">
        <v>2710518000</v>
      </c>
      <c r="E19" s="13">
        <v>112.3</v>
      </c>
      <c r="F19" s="13">
        <v>1543758734</v>
      </c>
      <c r="G19" s="13">
        <v>1314886317</v>
      </c>
      <c r="H19" s="13">
        <v>2858645051</v>
      </c>
      <c r="I19" s="13">
        <v>109.3</v>
      </c>
      <c r="J19" s="13">
        <v>148127051</v>
      </c>
      <c r="K19" s="13">
        <v>5.46</v>
      </c>
      <c r="L19" s="13">
        <v>2679861717</v>
      </c>
      <c r="M19" s="23">
        <v>109.77</v>
      </c>
    </row>
    <row r="20" spans="1:13">
      <c r="A20" s="16" t="s">
        <v>31</v>
      </c>
      <c r="B20" s="14">
        <v>1032008000</v>
      </c>
      <c r="C20" s="14">
        <v>1054238000</v>
      </c>
      <c r="D20" s="14">
        <v>2086246000</v>
      </c>
      <c r="E20" s="14">
        <v>86.44</v>
      </c>
      <c r="F20" s="14">
        <v>1136182371</v>
      </c>
      <c r="G20" s="14">
        <v>1124018885</v>
      </c>
      <c r="H20" s="14">
        <v>2260201256</v>
      </c>
      <c r="I20" s="14">
        <v>86.42</v>
      </c>
      <c r="J20" s="14">
        <v>173955256</v>
      </c>
      <c r="K20" s="14">
        <v>8.34</v>
      </c>
      <c r="L20" s="14">
        <v>2095341203</v>
      </c>
      <c r="M20" s="22">
        <v>85.82</v>
      </c>
    </row>
    <row r="21" spans="1:13">
      <c r="A21" s="16" t="s">
        <v>32</v>
      </c>
      <c r="B21" s="14">
        <v>1032008000</v>
      </c>
      <c r="C21" s="14">
        <v>366938000</v>
      </c>
      <c r="D21" s="14">
        <v>1398946000</v>
      </c>
      <c r="E21" s="14">
        <v>57.96</v>
      </c>
      <c r="F21" s="14">
        <v>1136182371</v>
      </c>
      <c r="G21" s="14">
        <v>356725959</v>
      </c>
      <c r="H21" s="14">
        <v>1492908330</v>
      </c>
      <c r="I21" s="14">
        <v>57.08</v>
      </c>
      <c r="J21" s="14">
        <v>93962330</v>
      </c>
      <c r="K21" s="14">
        <v>6.72</v>
      </c>
      <c r="L21" s="14">
        <v>1376591446</v>
      </c>
      <c r="M21" s="22">
        <v>56.38</v>
      </c>
    </row>
    <row r="22" spans="1:13">
      <c r="A22" s="16" t="s">
        <v>33</v>
      </c>
      <c r="B22" s="14">
        <v>0</v>
      </c>
      <c r="C22" s="14">
        <v>674500000</v>
      </c>
      <c r="D22" s="14">
        <v>674500000</v>
      </c>
      <c r="E22" s="14">
        <v>27.95</v>
      </c>
      <c r="F22" s="14">
        <v>0</v>
      </c>
      <c r="G22" s="14">
        <v>751996371</v>
      </c>
      <c r="H22" s="14">
        <v>751996371</v>
      </c>
      <c r="I22" s="14">
        <v>28.75</v>
      </c>
      <c r="J22" s="14">
        <v>77496371</v>
      </c>
      <c r="K22" s="14">
        <v>11.49</v>
      </c>
      <c r="L22" s="14">
        <v>704480385</v>
      </c>
      <c r="M22" s="22">
        <v>28.86</v>
      </c>
    </row>
    <row r="23" spans="1:13">
      <c r="A23" s="16" t="s">
        <v>34</v>
      </c>
      <c r="B23" s="14">
        <v>0</v>
      </c>
      <c r="C23" s="14">
        <v>12800000</v>
      </c>
      <c r="D23" s="14">
        <v>12800000</v>
      </c>
      <c r="E23" s="14">
        <v>0.53</v>
      </c>
      <c r="F23" s="14">
        <v>0</v>
      </c>
      <c r="G23" s="14">
        <v>15296555</v>
      </c>
      <c r="H23" s="14">
        <v>15296555</v>
      </c>
      <c r="I23" s="14">
        <v>0.57999999999999996</v>
      </c>
      <c r="J23" s="14">
        <v>2496555</v>
      </c>
      <c r="K23" s="14">
        <v>19.5</v>
      </c>
      <c r="L23" s="14">
        <v>14269372</v>
      </c>
      <c r="M23" s="22">
        <v>0.57999999999999996</v>
      </c>
    </row>
    <row r="24" spans="1:13">
      <c r="A24" s="16" t="s">
        <v>35</v>
      </c>
      <c r="B24" s="14">
        <v>30325000</v>
      </c>
      <c r="C24" s="14">
        <v>90140000</v>
      </c>
      <c r="D24" s="14">
        <v>120465000</v>
      </c>
      <c r="E24" s="14">
        <v>4.99</v>
      </c>
      <c r="F24" s="14">
        <v>41476838</v>
      </c>
      <c r="G24" s="14">
        <v>101869804</v>
      </c>
      <c r="H24" s="14">
        <v>143346642</v>
      </c>
      <c r="I24" s="14">
        <v>5.48</v>
      </c>
      <c r="J24" s="14">
        <v>22881642</v>
      </c>
      <c r="K24" s="14">
        <v>18.989999999999998</v>
      </c>
      <c r="L24" s="14">
        <v>135766797</v>
      </c>
      <c r="M24" s="22">
        <v>5.56</v>
      </c>
    </row>
    <row r="25" spans="1:13">
      <c r="A25" s="16" t="s">
        <v>36</v>
      </c>
      <c r="B25" s="14">
        <v>30325000</v>
      </c>
      <c r="C25" s="14">
        <v>90140000</v>
      </c>
      <c r="D25" s="14">
        <v>120465000</v>
      </c>
      <c r="E25" s="14">
        <v>4.99</v>
      </c>
      <c r="F25" s="14">
        <v>41476838</v>
      </c>
      <c r="G25" s="14">
        <v>101869804</v>
      </c>
      <c r="H25" s="14">
        <v>143346642</v>
      </c>
      <c r="I25" s="14">
        <v>5.48</v>
      </c>
      <c r="J25" s="14">
        <v>22881642</v>
      </c>
      <c r="K25" s="14">
        <v>18.989999999999998</v>
      </c>
      <c r="L25" s="14">
        <v>135766797</v>
      </c>
      <c r="M25" s="22">
        <v>5.56</v>
      </c>
    </row>
    <row r="26" spans="1:13">
      <c r="A26" s="16" t="s">
        <v>37</v>
      </c>
      <c r="B26" s="14">
        <v>408818000</v>
      </c>
      <c r="C26" s="14">
        <v>83589000</v>
      </c>
      <c r="D26" s="14">
        <v>492407000</v>
      </c>
      <c r="E26" s="14">
        <v>20.399999999999999</v>
      </c>
      <c r="F26" s="14">
        <v>366030659</v>
      </c>
      <c r="G26" s="14">
        <v>79667489</v>
      </c>
      <c r="H26" s="14">
        <v>445698148</v>
      </c>
      <c r="I26" s="14">
        <v>17.04</v>
      </c>
      <c r="J26" s="14">
        <v>-46708852</v>
      </c>
      <c r="K26" s="14">
        <v>-9.49</v>
      </c>
      <c r="L26" s="14">
        <v>440048311</v>
      </c>
      <c r="M26" s="22">
        <v>18.02</v>
      </c>
    </row>
    <row r="27" spans="1:13">
      <c r="A27" s="16" t="s">
        <v>38</v>
      </c>
      <c r="B27" s="14">
        <v>408818000</v>
      </c>
      <c r="C27" s="14">
        <v>83589000</v>
      </c>
      <c r="D27" s="14">
        <v>492407000</v>
      </c>
      <c r="E27" s="14">
        <v>20.399999999999999</v>
      </c>
      <c r="F27" s="14">
        <v>366030659</v>
      </c>
      <c r="G27" s="14">
        <v>79667489</v>
      </c>
      <c r="H27" s="14">
        <v>445698148</v>
      </c>
      <c r="I27" s="14">
        <v>17.04</v>
      </c>
      <c r="J27" s="14">
        <v>-46708852</v>
      </c>
      <c r="K27" s="14">
        <v>-9.49</v>
      </c>
      <c r="L27" s="14">
        <v>440048311</v>
      </c>
      <c r="M27" s="22">
        <v>18.02</v>
      </c>
    </row>
    <row r="28" spans="1:13">
      <c r="A28" s="16" t="s">
        <v>39</v>
      </c>
      <c r="B28" s="14">
        <v>104000</v>
      </c>
      <c r="C28" s="14">
        <v>11296000</v>
      </c>
      <c r="D28" s="14">
        <v>11400000</v>
      </c>
      <c r="E28" s="14">
        <v>0.47</v>
      </c>
      <c r="F28" s="14">
        <v>68866</v>
      </c>
      <c r="G28" s="14">
        <v>9330139</v>
      </c>
      <c r="H28" s="14">
        <v>9399005</v>
      </c>
      <c r="I28" s="14">
        <v>0.36</v>
      </c>
      <c r="J28" s="14">
        <v>-2000995</v>
      </c>
      <c r="K28" s="14">
        <v>-17.55</v>
      </c>
      <c r="L28" s="14">
        <v>8705406</v>
      </c>
      <c r="M28" s="22">
        <v>0.36</v>
      </c>
    </row>
    <row r="29" spans="1:13">
      <c r="A29" s="16" t="s">
        <v>40</v>
      </c>
      <c r="B29" s="14">
        <v>104000</v>
      </c>
      <c r="C29" s="14">
        <v>11296000</v>
      </c>
      <c r="D29" s="14">
        <v>11400000</v>
      </c>
      <c r="E29" s="14">
        <v>0.47</v>
      </c>
      <c r="F29" s="14">
        <v>68866</v>
      </c>
      <c r="G29" s="14">
        <v>9330139</v>
      </c>
      <c r="H29" s="14">
        <v>9399005</v>
      </c>
      <c r="I29" s="14">
        <v>0.36</v>
      </c>
      <c r="J29" s="14">
        <v>-2000995</v>
      </c>
      <c r="K29" s="14">
        <v>-17.55</v>
      </c>
      <c r="L29" s="14">
        <v>8705406</v>
      </c>
      <c r="M29" s="22">
        <v>0.36</v>
      </c>
    </row>
    <row r="30" spans="1:13">
      <c r="A30" s="15" t="s">
        <v>41</v>
      </c>
      <c r="B30" s="13">
        <v>-310987000</v>
      </c>
      <c r="C30" s="13">
        <v>14054000</v>
      </c>
      <c r="D30" s="13">
        <v>-296933000</v>
      </c>
      <c r="E30" s="13">
        <v>-12.3</v>
      </c>
      <c r="F30" s="13">
        <v>-279834437</v>
      </c>
      <c r="G30" s="13">
        <v>36570063</v>
      </c>
      <c r="H30" s="13">
        <v>-243264374</v>
      </c>
      <c r="I30" s="13">
        <v>-9.3000000000000007</v>
      </c>
      <c r="J30" s="13">
        <v>53668626</v>
      </c>
      <c r="K30" s="13">
        <v>-18.07</v>
      </c>
      <c r="L30" s="13">
        <v>-238412775</v>
      </c>
      <c r="M30" s="23">
        <v>-9.77</v>
      </c>
    </row>
    <row r="31" spans="1:13">
      <c r="A31" s="15" t="s">
        <v>42</v>
      </c>
      <c r="B31" s="13">
        <v>0</v>
      </c>
      <c r="C31" s="13">
        <v>171762000</v>
      </c>
      <c r="D31" s="13">
        <v>171762000</v>
      </c>
      <c r="E31" s="13">
        <v>7.12</v>
      </c>
      <c r="F31" s="13">
        <v>0</v>
      </c>
      <c r="G31" s="13">
        <v>174739109</v>
      </c>
      <c r="H31" s="13">
        <v>174739109</v>
      </c>
      <c r="I31" s="13">
        <v>6.68</v>
      </c>
      <c r="J31" s="13">
        <v>2977109</v>
      </c>
      <c r="K31" s="13">
        <v>1.73</v>
      </c>
      <c r="L31" s="13">
        <v>159045750</v>
      </c>
      <c r="M31" s="23">
        <v>6.51</v>
      </c>
    </row>
    <row r="32" spans="1:13">
      <c r="A32" s="16" t="s">
        <v>43</v>
      </c>
      <c r="B32" s="14">
        <v>0</v>
      </c>
      <c r="C32" s="14">
        <v>29762000</v>
      </c>
      <c r="D32" s="14">
        <v>29762000</v>
      </c>
      <c r="E32" s="14">
        <v>1.23</v>
      </c>
      <c r="F32" s="14">
        <v>0</v>
      </c>
      <c r="G32" s="14">
        <v>29892488</v>
      </c>
      <c r="H32" s="14">
        <v>29892488</v>
      </c>
      <c r="I32" s="14">
        <v>1.1399999999999999</v>
      </c>
      <c r="J32" s="14">
        <v>130488</v>
      </c>
      <c r="K32" s="14">
        <v>0.44</v>
      </c>
      <c r="L32" s="14">
        <v>29006653</v>
      </c>
      <c r="M32" s="22">
        <v>1.19</v>
      </c>
    </row>
    <row r="33" spans="1:13">
      <c r="A33" s="16" t="s">
        <v>44</v>
      </c>
      <c r="B33" s="14">
        <v>0</v>
      </c>
      <c r="C33" s="14">
        <v>29762000</v>
      </c>
      <c r="D33" s="14">
        <v>29762000</v>
      </c>
      <c r="E33" s="14">
        <v>1.23</v>
      </c>
      <c r="F33" s="14">
        <v>0</v>
      </c>
      <c r="G33" s="14">
        <v>29733147</v>
      </c>
      <c r="H33" s="14">
        <v>29733147</v>
      </c>
      <c r="I33" s="14">
        <v>1.1399999999999999</v>
      </c>
      <c r="J33" s="14">
        <v>-28853</v>
      </c>
      <c r="K33" s="14">
        <v>-0.1</v>
      </c>
      <c r="L33" s="14">
        <v>28952979</v>
      </c>
      <c r="M33" s="22">
        <v>1.19</v>
      </c>
    </row>
    <row r="34" spans="1:13">
      <c r="A34" s="16" t="s">
        <v>45</v>
      </c>
      <c r="B34" s="14">
        <v>0</v>
      </c>
      <c r="C34" s="14">
        <v>0</v>
      </c>
      <c r="D34" s="14">
        <v>0</v>
      </c>
      <c r="E34" s="14">
        <v>0</v>
      </c>
      <c r="F34" s="14">
        <v>0</v>
      </c>
      <c r="G34" s="14">
        <v>159341</v>
      </c>
      <c r="H34" s="14">
        <v>159341</v>
      </c>
      <c r="I34" s="14">
        <v>0.01</v>
      </c>
      <c r="J34" s="14">
        <v>159341</v>
      </c>
      <c r="K34" s="14"/>
      <c r="L34" s="14">
        <v>53674</v>
      </c>
      <c r="M34" s="22">
        <v>0</v>
      </c>
    </row>
    <row r="35" spans="1:13">
      <c r="A35" s="16" t="s">
        <v>46</v>
      </c>
      <c r="B35" s="14">
        <v>0</v>
      </c>
      <c r="C35" s="14">
        <v>142000000</v>
      </c>
      <c r="D35" s="14">
        <v>142000000</v>
      </c>
      <c r="E35" s="14">
        <v>5.88</v>
      </c>
      <c r="F35" s="14">
        <v>0</v>
      </c>
      <c r="G35" s="14">
        <v>144846621</v>
      </c>
      <c r="H35" s="14">
        <v>144846621</v>
      </c>
      <c r="I35" s="14">
        <v>5.54</v>
      </c>
      <c r="J35" s="14">
        <v>2846621</v>
      </c>
      <c r="K35" s="14">
        <v>2</v>
      </c>
      <c r="L35" s="14">
        <v>130039097</v>
      </c>
      <c r="M35" s="22">
        <v>5.33</v>
      </c>
    </row>
    <row r="36" spans="1:13">
      <c r="A36" s="16" t="s">
        <v>47</v>
      </c>
      <c r="B36" s="14">
        <v>0</v>
      </c>
      <c r="C36" s="14">
        <v>120000000</v>
      </c>
      <c r="D36" s="14">
        <v>120000000</v>
      </c>
      <c r="E36" s="14">
        <v>4.97</v>
      </c>
      <c r="F36" s="14">
        <v>0</v>
      </c>
      <c r="G36" s="14">
        <v>105358970</v>
      </c>
      <c r="H36" s="14">
        <v>105358970</v>
      </c>
      <c r="I36" s="14">
        <v>4.03</v>
      </c>
      <c r="J36" s="14">
        <v>-14641030</v>
      </c>
      <c r="K36" s="14">
        <v>-12.2</v>
      </c>
      <c r="L36" s="14">
        <v>101749674</v>
      </c>
      <c r="M36" s="22">
        <v>4.17</v>
      </c>
    </row>
    <row r="37" spans="1:13">
      <c r="A37" s="16" t="s">
        <v>48</v>
      </c>
      <c r="B37" s="14">
        <v>0</v>
      </c>
      <c r="C37" s="14">
        <v>1000000</v>
      </c>
      <c r="D37" s="14">
        <v>1000000</v>
      </c>
      <c r="E37" s="14">
        <v>0.04</v>
      </c>
      <c r="F37" s="14">
        <v>0</v>
      </c>
      <c r="G37" s="14">
        <v>616312</v>
      </c>
      <c r="H37" s="14">
        <v>616312</v>
      </c>
      <c r="I37" s="14">
        <v>0.02</v>
      </c>
      <c r="J37" s="14">
        <v>-383688</v>
      </c>
      <c r="K37" s="14">
        <v>-38.369999999999997</v>
      </c>
      <c r="L37" s="14">
        <v>4771971</v>
      </c>
      <c r="M37" s="22">
        <v>0.2</v>
      </c>
    </row>
    <row r="38" spans="1:13">
      <c r="A38" s="16" t="s">
        <v>49</v>
      </c>
      <c r="B38" s="14">
        <v>0</v>
      </c>
      <c r="C38" s="14">
        <v>11000000</v>
      </c>
      <c r="D38" s="14">
        <v>11000000</v>
      </c>
      <c r="E38" s="14">
        <v>0.46</v>
      </c>
      <c r="F38" s="14">
        <v>0</v>
      </c>
      <c r="G38" s="14">
        <v>18134797</v>
      </c>
      <c r="H38" s="14">
        <v>18134797</v>
      </c>
      <c r="I38" s="14">
        <v>0.69</v>
      </c>
      <c r="J38" s="14">
        <v>7134797</v>
      </c>
      <c r="K38" s="14">
        <v>64.86</v>
      </c>
      <c r="L38" s="14">
        <v>16410997</v>
      </c>
      <c r="M38" s="22">
        <v>0.67</v>
      </c>
    </row>
    <row r="39" spans="1:13">
      <c r="A39" s="16" t="s">
        <v>50</v>
      </c>
      <c r="B39" s="14">
        <v>0</v>
      </c>
      <c r="C39" s="14">
        <v>10000000</v>
      </c>
      <c r="D39" s="14">
        <v>10000000</v>
      </c>
      <c r="E39" s="14">
        <v>0.41</v>
      </c>
      <c r="F39" s="14">
        <v>0</v>
      </c>
      <c r="G39" s="14">
        <v>20736542</v>
      </c>
      <c r="H39" s="14">
        <v>20736542</v>
      </c>
      <c r="I39" s="14">
        <v>0.79</v>
      </c>
      <c r="J39" s="14">
        <v>10736542</v>
      </c>
      <c r="K39" s="14">
        <v>107.37</v>
      </c>
      <c r="L39" s="14">
        <v>7106455</v>
      </c>
      <c r="M39" s="22">
        <v>0.28999999999999998</v>
      </c>
    </row>
    <row r="40" spans="1:13">
      <c r="A40" s="15" t="s">
        <v>51</v>
      </c>
      <c r="B40" s="13">
        <v>2458000</v>
      </c>
      <c r="C40" s="13">
        <v>117542000</v>
      </c>
      <c r="D40" s="13">
        <v>120000000</v>
      </c>
      <c r="E40" s="13">
        <v>4.97</v>
      </c>
      <c r="F40" s="13">
        <v>2551840</v>
      </c>
      <c r="G40" s="13">
        <v>115295264</v>
      </c>
      <c r="H40" s="13">
        <v>117847104</v>
      </c>
      <c r="I40" s="13">
        <v>4.51</v>
      </c>
      <c r="J40" s="13">
        <v>-2152896</v>
      </c>
      <c r="K40" s="13">
        <v>-1.79</v>
      </c>
      <c r="L40" s="13">
        <v>115983616</v>
      </c>
      <c r="M40" s="23">
        <v>4.75</v>
      </c>
    </row>
    <row r="41" spans="1:13">
      <c r="A41" s="16" t="s">
        <v>52</v>
      </c>
      <c r="B41" s="14">
        <v>0</v>
      </c>
      <c r="C41" s="14">
        <v>0</v>
      </c>
      <c r="D41" s="14">
        <v>0</v>
      </c>
      <c r="E41" s="14">
        <v>0</v>
      </c>
      <c r="F41" s="14">
        <v>0</v>
      </c>
      <c r="G41" s="14">
        <v>2423</v>
      </c>
      <c r="H41" s="14">
        <v>2423</v>
      </c>
      <c r="I41" s="14">
        <v>0</v>
      </c>
      <c r="J41" s="14">
        <v>2423</v>
      </c>
      <c r="K41" s="14"/>
      <c r="L41" s="14">
        <v>55251</v>
      </c>
      <c r="M41" s="22">
        <v>0</v>
      </c>
    </row>
    <row r="42" spans="1:13">
      <c r="A42" s="16" t="s">
        <v>53</v>
      </c>
      <c r="B42" s="14">
        <v>0</v>
      </c>
      <c r="C42" s="14">
        <v>0</v>
      </c>
      <c r="D42" s="14">
        <v>0</v>
      </c>
      <c r="E42" s="14">
        <v>0</v>
      </c>
      <c r="F42" s="14">
        <v>0</v>
      </c>
      <c r="G42" s="14">
        <v>2423</v>
      </c>
      <c r="H42" s="14">
        <v>2423</v>
      </c>
      <c r="I42" s="14">
        <v>0</v>
      </c>
      <c r="J42" s="14">
        <v>2423</v>
      </c>
      <c r="K42" s="14"/>
      <c r="L42" s="14">
        <v>55251</v>
      </c>
      <c r="M42" s="22">
        <v>0</v>
      </c>
    </row>
    <row r="43" spans="1:13">
      <c r="A43" s="16" t="s">
        <v>54</v>
      </c>
      <c r="B43" s="14">
        <v>2458000</v>
      </c>
      <c r="C43" s="14">
        <v>117542000</v>
      </c>
      <c r="D43" s="14">
        <v>120000000</v>
      </c>
      <c r="E43" s="14">
        <v>4.97</v>
      </c>
      <c r="F43" s="14">
        <v>2551840</v>
      </c>
      <c r="G43" s="14">
        <v>115292841</v>
      </c>
      <c r="H43" s="14">
        <v>117844681</v>
      </c>
      <c r="I43" s="14">
        <v>4.51</v>
      </c>
      <c r="J43" s="14">
        <v>-2155319</v>
      </c>
      <c r="K43" s="14">
        <v>-1.8</v>
      </c>
      <c r="L43" s="14">
        <v>115928365</v>
      </c>
      <c r="M43" s="22">
        <v>4.75</v>
      </c>
    </row>
    <row r="44" spans="1:13">
      <c r="A44" s="16" t="s">
        <v>55</v>
      </c>
      <c r="B44" s="14">
        <v>0</v>
      </c>
      <c r="C44" s="14">
        <v>0</v>
      </c>
      <c r="D44" s="14">
        <v>0</v>
      </c>
      <c r="E44" s="14">
        <v>0</v>
      </c>
      <c r="F44" s="14">
        <v>0</v>
      </c>
      <c r="G44" s="14">
        <v>0</v>
      </c>
      <c r="H44" s="14">
        <v>0</v>
      </c>
      <c r="I44" s="14">
        <v>0</v>
      </c>
      <c r="J44" s="14">
        <v>0</v>
      </c>
      <c r="K44" s="14"/>
      <c r="L44" s="14">
        <v>24408</v>
      </c>
      <c r="M44" s="22">
        <v>0</v>
      </c>
    </row>
    <row r="45" spans="1:13">
      <c r="A45" s="16" t="s">
        <v>56</v>
      </c>
      <c r="B45" s="14">
        <v>2458000</v>
      </c>
      <c r="C45" s="14">
        <v>117542000</v>
      </c>
      <c r="D45" s="14">
        <v>120000000</v>
      </c>
      <c r="E45" s="14">
        <v>4.97</v>
      </c>
      <c r="F45" s="14">
        <v>2551840</v>
      </c>
      <c r="G45" s="14">
        <v>115292841</v>
      </c>
      <c r="H45" s="14">
        <v>117844681</v>
      </c>
      <c r="I45" s="14">
        <v>4.51</v>
      </c>
      <c r="J45" s="14">
        <v>-2155319</v>
      </c>
      <c r="K45" s="14">
        <v>-1.8</v>
      </c>
      <c r="L45" s="14">
        <v>115903957</v>
      </c>
      <c r="M45" s="22">
        <v>4.75</v>
      </c>
    </row>
    <row r="46" spans="1:13">
      <c r="A46" s="15" t="s">
        <v>57</v>
      </c>
      <c r="B46" s="13">
        <v>-2458000</v>
      </c>
      <c r="C46" s="13">
        <v>54220000</v>
      </c>
      <c r="D46" s="13">
        <v>51762000</v>
      </c>
      <c r="E46" s="13">
        <v>2.14</v>
      </c>
      <c r="F46" s="13">
        <v>-2551840</v>
      </c>
      <c r="G46" s="13">
        <v>59443845</v>
      </c>
      <c r="H46" s="13">
        <v>56892005</v>
      </c>
      <c r="I46" s="13">
        <v>2.1800000000000002</v>
      </c>
      <c r="J46" s="13">
        <v>5130005</v>
      </c>
      <c r="K46" s="13">
        <v>9.91</v>
      </c>
      <c r="L46" s="13">
        <v>43062134</v>
      </c>
      <c r="M46" s="23">
        <v>1.76</v>
      </c>
    </row>
    <row r="47" spans="1:13" ht="16.8" thickBot="1">
      <c r="A47" s="19" t="s">
        <v>58</v>
      </c>
      <c r="B47" s="20">
        <v>-313445000</v>
      </c>
      <c r="C47" s="20">
        <v>68274000</v>
      </c>
      <c r="D47" s="20">
        <v>-245171000</v>
      </c>
      <c r="E47" s="20">
        <v>-10.16</v>
      </c>
      <c r="F47" s="20">
        <v>-282386277</v>
      </c>
      <c r="G47" s="20">
        <v>96013908</v>
      </c>
      <c r="H47" s="20">
        <v>-186372369</v>
      </c>
      <c r="I47" s="20">
        <v>-7.13</v>
      </c>
      <c r="J47" s="20">
        <v>58798631</v>
      </c>
      <c r="K47" s="20">
        <v>-23.98</v>
      </c>
      <c r="L47" s="20">
        <v>-195350641</v>
      </c>
      <c r="M47" s="24">
        <v>-8</v>
      </c>
    </row>
  </sheetData>
  <mergeCells count="7">
    <mergeCell ref="L4:M5"/>
    <mergeCell ref="A4:A6"/>
    <mergeCell ref="D5:E5"/>
    <mergeCell ref="B4:E4"/>
    <mergeCell ref="F4:I4"/>
    <mergeCell ref="H5:I5"/>
    <mergeCell ref="J4:K5"/>
  </mergeCells>
  <phoneticPr fontId="2" type="noConversion"/>
  <pageMargins left="0.55118110236220474" right="0.35433070866141736" top="0.98425196850393704" bottom="0.98425196850393704" header="0.51181102362204722" footer="0.51181102362204722"/>
  <pageSetup paperSize="9" scale="95" orientation="landscape" horizontalDpi="180" verticalDpi="18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zoomScale="75" workbookViewId="0">
      <selection activeCell="B9" sqref="B9"/>
    </sheetView>
  </sheetViews>
  <sheetFormatPr defaultRowHeight="16.2"/>
  <cols>
    <col min="1" max="1" width="31.6640625" style="42" customWidth="1"/>
    <col min="2" max="6" width="17.6640625" style="42" customWidth="1"/>
    <col min="7" max="8" width="17.6640625" style="41" customWidth="1"/>
    <col min="9" max="9" width="9.88671875" style="41" customWidth="1"/>
    <col min="10" max="10" width="39.33203125" style="41" customWidth="1"/>
    <col min="11" max="16384" width="8.88671875" style="41"/>
  </cols>
  <sheetData>
    <row r="1" spans="1:10" ht="22.2">
      <c r="A1" s="7"/>
      <c r="B1" s="7"/>
      <c r="C1" s="55"/>
      <c r="D1" s="7"/>
      <c r="E1" s="7" t="s">
        <v>432</v>
      </c>
      <c r="F1" s="7"/>
      <c r="G1" s="55"/>
      <c r="H1" s="55"/>
      <c r="I1" s="55"/>
      <c r="J1" s="55"/>
    </row>
    <row r="2" spans="1:10" ht="22.2">
      <c r="A2" s="7"/>
      <c r="B2" s="7"/>
      <c r="C2" s="55"/>
      <c r="D2" s="7"/>
      <c r="E2" s="7" t="s">
        <v>437</v>
      </c>
      <c r="F2" s="64"/>
      <c r="G2" s="55"/>
      <c r="H2" s="55"/>
      <c r="I2" s="55"/>
      <c r="J2" s="55"/>
    </row>
    <row r="3" spans="1:10" ht="16.8" thickBot="1">
      <c r="A3" s="6"/>
      <c r="B3" s="9"/>
      <c r="C3" s="41"/>
      <c r="D3" s="9"/>
      <c r="E3" s="9" t="s">
        <v>430</v>
      </c>
      <c r="F3" s="63"/>
      <c r="J3" s="2" t="s">
        <v>429</v>
      </c>
    </row>
    <row r="4" spans="1:10">
      <c r="A4" s="252" t="s">
        <v>428</v>
      </c>
      <c r="B4" s="248" t="s">
        <v>427</v>
      </c>
      <c r="C4" s="251"/>
      <c r="D4" s="254"/>
      <c r="E4" s="248" t="s">
        <v>426</v>
      </c>
      <c r="F4" s="251"/>
      <c r="G4" s="254"/>
      <c r="H4" s="248" t="s">
        <v>425</v>
      </c>
      <c r="I4" s="254"/>
      <c r="J4" s="246" t="s">
        <v>424</v>
      </c>
    </row>
    <row r="5" spans="1:10" ht="33" thickBot="1">
      <c r="A5" s="253"/>
      <c r="B5" s="62" t="s">
        <v>423</v>
      </c>
      <c r="C5" s="62" t="s">
        <v>422</v>
      </c>
      <c r="D5" s="11" t="s">
        <v>421</v>
      </c>
      <c r="E5" s="10" t="s">
        <v>423</v>
      </c>
      <c r="F5" s="62" t="s">
        <v>422</v>
      </c>
      <c r="G5" s="11" t="s">
        <v>421</v>
      </c>
      <c r="H5" s="61" t="s">
        <v>420</v>
      </c>
      <c r="I5" s="60" t="s">
        <v>419</v>
      </c>
      <c r="J5" s="255"/>
    </row>
    <row r="6" spans="1:10">
      <c r="A6" s="59" t="s">
        <v>436</v>
      </c>
      <c r="B6" s="53">
        <v>0</v>
      </c>
      <c r="C6" s="53">
        <v>0</v>
      </c>
      <c r="D6" s="53">
        <v>0</v>
      </c>
      <c r="E6" s="53">
        <v>0</v>
      </c>
      <c r="F6" s="53">
        <v>2423</v>
      </c>
      <c r="G6" s="53">
        <v>2423</v>
      </c>
      <c r="H6" s="53">
        <v>2423</v>
      </c>
      <c r="I6" s="53"/>
      <c r="J6" s="52" t="s">
        <v>284</v>
      </c>
    </row>
    <row r="7" spans="1:10" ht="32.4">
      <c r="A7" s="48" t="s">
        <v>435</v>
      </c>
      <c r="B7" s="47">
        <v>0</v>
      </c>
      <c r="C7" s="47">
        <v>0</v>
      </c>
      <c r="D7" s="47">
        <v>0</v>
      </c>
      <c r="E7" s="47">
        <v>0</v>
      </c>
      <c r="F7" s="47">
        <v>2423</v>
      </c>
      <c r="G7" s="47">
        <v>2423</v>
      </c>
      <c r="H7" s="47">
        <v>2423</v>
      </c>
      <c r="I7" s="47"/>
      <c r="J7" s="46" t="s">
        <v>433</v>
      </c>
    </row>
    <row r="8" spans="1:10">
      <c r="A8" s="48" t="s">
        <v>307</v>
      </c>
      <c r="B8" s="47">
        <v>0</v>
      </c>
      <c r="C8" s="47">
        <v>0</v>
      </c>
      <c r="D8" s="47">
        <v>0</v>
      </c>
      <c r="E8" s="47">
        <v>0</v>
      </c>
      <c r="F8" s="47">
        <v>2423</v>
      </c>
      <c r="G8" s="47">
        <v>2423</v>
      </c>
      <c r="H8" s="47">
        <v>2423</v>
      </c>
      <c r="I8" s="47"/>
      <c r="J8" s="46" t="s">
        <v>284</v>
      </c>
    </row>
    <row r="9" spans="1:10" ht="32.4">
      <c r="A9" s="48" t="s">
        <v>306</v>
      </c>
      <c r="B9" s="47">
        <v>0</v>
      </c>
      <c r="C9" s="47">
        <v>0</v>
      </c>
      <c r="D9" s="47">
        <v>0</v>
      </c>
      <c r="E9" s="47">
        <v>0</v>
      </c>
      <c r="F9" s="47">
        <v>2423</v>
      </c>
      <c r="G9" s="47">
        <v>2423</v>
      </c>
      <c r="H9" s="47">
        <v>2423</v>
      </c>
      <c r="I9" s="47"/>
      <c r="J9" s="46" t="s">
        <v>433</v>
      </c>
    </row>
    <row r="10" spans="1:10" ht="33" thickBot="1">
      <c r="A10" s="58" t="s">
        <v>434</v>
      </c>
      <c r="B10" s="57">
        <v>0</v>
      </c>
      <c r="C10" s="57">
        <v>0</v>
      </c>
      <c r="D10" s="57">
        <v>0</v>
      </c>
      <c r="E10" s="57">
        <v>0</v>
      </c>
      <c r="F10" s="57">
        <v>2423</v>
      </c>
      <c r="G10" s="57">
        <v>2423</v>
      </c>
      <c r="H10" s="57">
        <v>2423</v>
      </c>
      <c r="I10" s="57"/>
      <c r="J10" s="56" t="s">
        <v>433</v>
      </c>
    </row>
    <row r="11" spans="1:10" ht="16.2" customHeight="1">
      <c r="A11" s="239" t="s">
        <v>304</v>
      </c>
      <c r="B11" s="239"/>
      <c r="C11" s="239"/>
      <c r="D11" s="239"/>
      <c r="E11" s="239"/>
      <c r="F11" s="239"/>
      <c r="G11" s="239"/>
      <c r="H11" s="239"/>
      <c r="I11" s="239"/>
      <c r="J11" s="239"/>
    </row>
  </sheetData>
  <mergeCells count="6">
    <mergeCell ref="A4:A5"/>
    <mergeCell ref="B4:D4"/>
    <mergeCell ref="E4:G4"/>
    <mergeCell ref="H4:I4"/>
    <mergeCell ref="J4:J5"/>
    <mergeCell ref="A11:J11"/>
  </mergeCells>
  <phoneticPr fontId="2" type="noConversion"/>
  <pageMargins left="0.74803149606299213" right="0.74803149606299213" top="0.98425196850393704" bottom="0.98425196850393704" header="0.51181102362204722" footer="0.51181102362204722"/>
  <pageSetup paperSize="9" scale="85" orientation="portrait" horizontalDpi="180" verticalDpi="18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1"/>
  <sheetViews>
    <sheetView zoomScale="75" workbookViewId="0">
      <selection activeCell="E2" sqref="E2"/>
    </sheetView>
  </sheetViews>
  <sheetFormatPr defaultRowHeight="16.2"/>
  <cols>
    <col min="1" max="1" width="31.6640625" style="42" customWidth="1"/>
    <col min="2" max="6" width="17.6640625" style="42" customWidth="1"/>
    <col min="7" max="8" width="17.6640625" style="41" customWidth="1"/>
    <col min="9" max="9" width="9.88671875" style="41" customWidth="1"/>
    <col min="10" max="10" width="39.33203125" style="41" customWidth="1"/>
    <col min="11" max="16384" width="8.88671875" style="41"/>
  </cols>
  <sheetData>
    <row r="1" spans="1:10" ht="22.2">
      <c r="A1" s="7"/>
      <c r="B1" s="7"/>
      <c r="C1" s="55"/>
      <c r="D1" s="7"/>
      <c r="E1" s="7" t="s">
        <v>432</v>
      </c>
      <c r="F1" s="7"/>
      <c r="G1" s="55"/>
      <c r="H1" s="55"/>
      <c r="I1" s="55"/>
      <c r="J1" s="55"/>
    </row>
    <row r="2" spans="1:10" ht="22.2">
      <c r="A2" s="7"/>
      <c r="B2" s="7"/>
      <c r="C2" s="55"/>
      <c r="D2" s="7"/>
      <c r="E2" s="7" t="s">
        <v>431</v>
      </c>
      <c r="F2" s="64"/>
      <c r="G2" s="55"/>
      <c r="H2" s="55"/>
      <c r="I2" s="55"/>
      <c r="J2" s="55"/>
    </row>
    <row r="3" spans="1:10" ht="16.8" thickBot="1">
      <c r="A3" s="6"/>
      <c r="B3" s="9"/>
      <c r="C3" s="41"/>
      <c r="D3" s="9"/>
      <c r="E3" s="9" t="s">
        <v>430</v>
      </c>
      <c r="F3" s="63"/>
      <c r="J3" s="2" t="s">
        <v>429</v>
      </c>
    </row>
    <row r="4" spans="1:10">
      <c r="A4" s="252" t="s">
        <v>428</v>
      </c>
      <c r="B4" s="248" t="s">
        <v>427</v>
      </c>
      <c r="C4" s="251"/>
      <c r="D4" s="254"/>
      <c r="E4" s="248" t="s">
        <v>426</v>
      </c>
      <c r="F4" s="251"/>
      <c r="G4" s="254"/>
      <c r="H4" s="248" t="s">
        <v>425</v>
      </c>
      <c r="I4" s="254"/>
      <c r="J4" s="246" t="s">
        <v>424</v>
      </c>
    </row>
    <row r="5" spans="1:10" ht="33" thickBot="1">
      <c r="A5" s="253"/>
      <c r="B5" s="62" t="s">
        <v>423</v>
      </c>
      <c r="C5" s="62" t="s">
        <v>422</v>
      </c>
      <c r="D5" s="11" t="s">
        <v>421</v>
      </c>
      <c r="E5" s="10" t="s">
        <v>423</v>
      </c>
      <c r="F5" s="62" t="s">
        <v>422</v>
      </c>
      <c r="G5" s="11" t="s">
        <v>421</v>
      </c>
      <c r="H5" s="61" t="s">
        <v>420</v>
      </c>
      <c r="I5" s="60" t="s">
        <v>419</v>
      </c>
      <c r="J5" s="255"/>
    </row>
    <row r="6" spans="1:10">
      <c r="A6" s="59" t="s">
        <v>418</v>
      </c>
      <c r="B6" s="53">
        <v>2458000</v>
      </c>
      <c r="C6" s="53">
        <v>117542000</v>
      </c>
      <c r="D6" s="53">
        <v>120000000</v>
      </c>
      <c r="E6" s="53">
        <v>2551840</v>
      </c>
      <c r="F6" s="53">
        <v>115292841</v>
      </c>
      <c r="G6" s="53">
        <v>117844681</v>
      </c>
      <c r="H6" s="53">
        <v>-2155319</v>
      </c>
      <c r="I6" s="53">
        <v>-1.8</v>
      </c>
      <c r="J6" s="52" t="s">
        <v>284</v>
      </c>
    </row>
    <row r="7" spans="1:10">
      <c r="A7" s="48" t="s">
        <v>417</v>
      </c>
      <c r="B7" s="47">
        <v>2458000</v>
      </c>
      <c r="C7" s="47">
        <v>117542000</v>
      </c>
      <c r="D7" s="47">
        <v>120000000</v>
      </c>
      <c r="E7" s="47">
        <v>2551840</v>
      </c>
      <c r="F7" s="47">
        <v>115292841</v>
      </c>
      <c r="G7" s="47">
        <v>117844681</v>
      </c>
      <c r="H7" s="47">
        <v>-2155319</v>
      </c>
      <c r="I7" s="47">
        <v>-1.8</v>
      </c>
      <c r="J7" s="46" t="s">
        <v>284</v>
      </c>
    </row>
    <row r="8" spans="1:10">
      <c r="A8" s="48" t="s">
        <v>416</v>
      </c>
      <c r="B8" s="47">
        <v>0</v>
      </c>
      <c r="C8" s="47">
        <v>350000</v>
      </c>
      <c r="D8" s="47">
        <v>350000</v>
      </c>
      <c r="E8" s="47">
        <v>0</v>
      </c>
      <c r="F8" s="47">
        <v>292758</v>
      </c>
      <c r="G8" s="47">
        <v>292758</v>
      </c>
      <c r="H8" s="47">
        <v>-57242</v>
      </c>
      <c r="I8" s="47">
        <v>-16.350000000000001</v>
      </c>
      <c r="J8" s="46" t="s">
        <v>284</v>
      </c>
    </row>
    <row r="9" spans="1:10">
      <c r="A9" s="48" t="s">
        <v>415</v>
      </c>
      <c r="B9" s="47">
        <v>0</v>
      </c>
      <c r="C9" s="47">
        <v>0</v>
      </c>
      <c r="D9" s="47">
        <v>0</v>
      </c>
      <c r="E9" s="47">
        <v>0</v>
      </c>
      <c r="F9" s="47">
        <v>35500</v>
      </c>
      <c r="G9" s="47">
        <v>35500</v>
      </c>
      <c r="H9" s="47">
        <v>35500</v>
      </c>
      <c r="I9" s="47"/>
      <c r="J9" s="46" t="s">
        <v>284</v>
      </c>
    </row>
    <row r="10" spans="1:10">
      <c r="A10" s="48" t="s">
        <v>414</v>
      </c>
      <c r="B10" s="47">
        <v>0</v>
      </c>
      <c r="C10" s="47">
        <v>0</v>
      </c>
      <c r="D10" s="47">
        <v>0</v>
      </c>
      <c r="E10" s="47">
        <v>0</v>
      </c>
      <c r="F10" s="47">
        <v>35500</v>
      </c>
      <c r="G10" s="47">
        <v>35500</v>
      </c>
      <c r="H10" s="47">
        <v>35500</v>
      </c>
      <c r="I10" s="47"/>
      <c r="J10" s="46" t="s">
        <v>284</v>
      </c>
    </row>
    <row r="11" spans="1:10">
      <c r="A11" s="48" t="s">
        <v>413</v>
      </c>
      <c r="B11" s="47">
        <v>0</v>
      </c>
      <c r="C11" s="47">
        <v>350000</v>
      </c>
      <c r="D11" s="47">
        <v>350000</v>
      </c>
      <c r="E11" s="47">
        <v>0</v>
      </c>
      <c r="F11" s="47">
        <v>231174</v>
      </c>
      <c r="G11" s="47">
        <v>231174</v>
      </c>
      <c r="H11" s="47">
        <v>-118826</v>
      </c>
      <c r="I11" s="47">
        <v>-33.950000000000003</v>
      </c>
      <c r="J11" s="46" t="s">
        <v>284</v>
      </c>
    </row>
    <row r="12" spans="1:10">
      <c r="A12" s="48" t="s">
        <v>412</v>
      </c>
      <c r="B12" s="47">
        <v>0</v>
      </c>
      <c r="C12" s="47">
        <v>350000</v>
      </c>
      <c r="D12" s="47">
        <v>350000</v>
      </c>
      <c r="E12" s="47">
        <v>0</v>
      </c>
      <c r="F12" s="47">
        <v>231174</v>
      </c>
      <c r="G12" s="47">
        <v>231174</v>
      </c>
      <c r="H12" s="47">
        <v>-118826</v>
      </c>
      <c r="I12" s="47">
        <v>-33.950000000000003</v>
      </c>
      <c r="J12" s="46" t="s">
        <v>284</v>
      </c>
    </row>
    <row r="13" spans="1:10">
      <c r="A13" s="48" t="s">
        <v>411</v>
      </c>
      <c r="B13" s="47">
        <v>0</v>
      </c>
      <c r="C13" s="47">
        <v>0</v>
      </c>
      <c r="D13" s="47">
        <v>0</v>
      </c>
      <c r="E13" s="47">
        <v>0</v>
      </c>
      <c r="F13" s="47">
        <v>26084</v>
      </c>
      <c r="G13" s="47">
        <v>26084</v>
      </c>
      <c r="H13" s="47">
        <v>26084</v>
      </c>
      <c r="I13" s="47"/>
      <c r="J13" s="46" t="s">
        <v>284</v>
      </c>
    </row>
    <row r="14" spans="1:10">
      <c r="A14" s="48" t="s">
        <v>410</v>
      </c>
      <c r="B14" s="47">
        <v>0</v>
      </c>
      <c r="C14" s="47">
        <v>0</v>
      </c>
      <c r="D14" s="47">
        <v>0</v>
      </c>
      <c r="E14" s="47">
        <v>0</v>
      </c>
      <c r="F14" s="47">
        <v>26084</v>
      </c>
      <c r="G14" s="47">
        <v>26084</v>
      </c>
      <c r="H14" s="47">
        <v>26084</v>
      </c>
      <c r="I14" s="47"/>
      <c r="J14" s="46" t="s">
        <v>284</v>
      </c>
    </row>
    <row r="15" spans="1:10">
      <c r="A15" s="48" t="s">
        <v>409</v>
      </c>
      <c r="B15" s="47">
        <v>0</v>
      </c>
      <c r="C15" s="47">
        <v>77973000</v>
      </c>
      <c r="D15" s="47">
        <v>77973000</v>
      </c>
      <c r="E15" s="47">
        <v>0</v>
      </c>
      <c r="F15" s="47">
        <v>72555306</v>
      </c>
      <c r="G15" s="47">
        <v>72555306</v>
      </c>
      <c r="H15" s="47">
        <v>-5417694</v>
      </c>
      <c r="I15" s="47">
        <v>-6.95</v>
      </c>
      <c r="J15" s="46" t="s">
        <v>284</v>
      </c>
    </row>
    <row r="16" spans="1:10">
      <c r="A16" s="48" t="s">
        <v>408</v>
      </c>
      <c r="B16" s="47">
        <v>0</v>
      </c>
      <c r="C16" s="47">
        <v>16570000</v>
      </c>
      <c r="D16" s="47">
        <v>16570000</v>
      </c>
      <c r="E16" s="47">
        <v>0</v>
      </c>
      <c r="F16" s="47">
        <v>10471006</v>
      </c>
      <c r="G16" s="47">
        <v>10471006</v>
      </c>
      <c r="H16" s="47">
        <v>-6098994</v>
      </c>
      <c r="I16" s="47">
        <v>-36.81</v>
      </c>
      <c r="J16" s="46" t="s">
        <v>284</v>
      </c>
    </row>
    <row r="17" spans="1:10">
      <c r="A17" s="48" t="s">
        <v>407</v>
      </c>
      <c r="B17" s="47">
        <v>0</v>
      </c>
      <c r="C17" s="47">
        <v>6250000</v>
      </c>
      <c r="D17" s="47">
        <v>6250000</v>
      </c>
      <c r="E17" s="47">
        <v>0</v>
      </c>
      <c r="F17" s="47">
        <v>2212182</v>
      </c>
      <c r="G17" s="47">
        <v>2212182</v>
      </c>
      <c r="H17" s="47">
        <v>-4037818</v>
      </c>
      <c r="I17" s="47">
        <v>-64.61</v>
      </c>
      <c r="J17" s="46" t="s">
        <v>284</v>
      </c>
    </row>
    <row r="18" spans="1:10">
      <c r="A18" s="48" t="s">
        <v>406</v>
      </c>
      <c r="B18" s="47">
        <v>0</v>
      </c>
      <c r="C18" s="47">
        <v>10320000</v>
      </c>
      <c r="D18" s="47">
        <v>10320000</v>
      </c>
      <c r="E18" s="47">
        <v>0</v>
      </c>
      <c r="F18" s="47">
        <v>8233974</v>
      </c>
      <c r="G18" s="47">
        <v>8233974</v>
      </c>
      <c r="H18" s="47">
        <v>-2086026</v>
      </c>
      <c r="I18" s="47">
        <v>-20.21</v>
      </c>
      <c r="J18" s="46" t="s">
        <v>284</v>
      </c>
    </row>
    <row r="19" spans="1:10">
      <c r="A19" s="48" t="s">
        <v>405</v>
      </c>
      <c r="B19" s="47">
        <v>0</v>
      </c>
      <c r="C19" s="47">
        <v>0</v>
      </c>
      <c r="D19" s="47">
        <v>0</v>
      </c>
      <c r="E19" s="47">
        <v>0</v>
      </c>
      <c r="F19" s="47">
        <v>24128</v>
      </c>
      <c r="G19" s="47">
        <v>24128</v>
      </c>
      <c r="H19" s="47">
        <v>24128</v>
      </c>
      <c r="I19" s="47"/>
      <c r="J19" s="46" t="s">
        <v>284</v>
      </c>
    </row>
    <row r="20" spans="1:10">
      <c r="A20" s="48" t="s">
        <v>404</v>
      </c>
      <c r="B20" s="47">
        <v>0</v>
      </c>
      <c r="C20" s="47">
        <v>0</v>
      </c>
      <c r="D20" s="47">
        <v>0</v>
      </c>
      <c r="E20" s="47">
        <v>0</v>
      </c>
      <c r="F20" s="47">
        <v>722</v>
      </c>
      <c r="G20" s="47">
        <v>722</v>
      </c>
      <c r="H20" s="47">
        <v>722</v>
      </c>
      <c r="I20" s="47"/>
      <c r="J20" s="46" t="s">
        <v>284</v>
      </c>
    </row>
    <row r="21" spans="1:10">
      <c r="A21" s="48" t="s">
        <v>403</v>
      </c>
      <c r="B21" s="47">
        <v>0</v>
      </c>
      <c r="C21" s="47">
        <v>320000</v>
      </c>
      <c r="D21" s="47">
        <v>320000</v>
      </c>
      <c r="E21" s="47">
        <v>0</v>
      </c>
      <c r="F21" s="47">
        <v>275972</v>
      </c>
      <c r="G21" s="47">
        <v>275972</v>
      </c>
      <c r="H21" s="47">
        <v>-44028</v>
      </c>
      <c r="I21" s="47">
        <v>-13.76</v>
      </c>
      <c r="J21" s="46" t="s">
        <v>284</v>
      </c>
    </row>
    <row r="22" spans="1:10">
      <c r="A22" s="48" t="s">
        <v>402</v>
      </c>
      <c r="B22" s="47">
        <v>0</v>
      </c>
      <c r="C22" s="47">
        <v>120000</v>
      </c>
      <c r="D22" s="47">
        <v>120000</v>
      </c>
      <c r="E22" s="47">
        <v>0</v>
      </c>
      <c r="F22" s="47">
        <v>78472</v>
      </c>
      <c r="G22" s="47">
        <v>78472</v>
      </c>
      <c r="H22" s="47">
        <v>-41528</v>
      </c>
      <c r="I22" s="47">
        <v>-34.61</v>
      </c>
      <c r="J22" s="46" t="s">
        <v>284</v>
      </c>
    </row>
    <row r="23" spans="1:10">
      <c r="A23" s="48" t="s">
        <v>401</v>
      </c>
      <c r="B23" s="47">
        <v>0</v>
      </c>
      <c r="C23" s="47">
        <v>200000</v>
      </c>
      <c r="D23" s="47">
        <v>200000</v>
      </c>
      <c r="E23" s="47">
        <v>0</v>
      </c>
      <c r="F23" s="47">
        <v>185520</v>
      </c>
      <c r="G23" s="47">
        <v>185520</v>
      </c>
      <c r="H23" s="47">
        <v>-14480</v>
      </c>
      <c r="I23" s="47">
        <v>-7.24</v>
      </c>
      <c r="J23" s="46" t="s">
        <v>284</v>
      </c>
    </row>
    <row r="24" spans="1:10">
      <c r="A24" s="48" t="s">
        <v>400</v>
      </c>
      <c r="B24" s="47">
        <v>0</v>
      </c>
      <c r="C24" s="47">
        <v>0</v>
      </c>
      <c r="D24" s="47">
        <v>0</v>
      </c>
      <c r="E24" s="47">
        <v>0</v>
      </c>
      <c r="F24" s="47">
        <v>11980</v>
      </c>
      <c r="G24" s="47">
        <v>11980</v>
      </c>
      <c r="H24" s="47">
        <v>11980</v>
      </c>
      <c r="I24" s="47"/>
      <c r="J24" s="46" t="s">
        <v>284</v>
      </c>
    </row>
    <row r="25" spans="1:10" ht="64.8">
      <c r="A25" s="48" t="s">
        <v>399</v>
      </c>
      <c r="B25" s="47">
        <v>0</v>
      </c>
      <c r="C25" s="47">
        <v>420000</v>
      </c>
      <c r="D25" s="47">
        <v>420000</v>
      </c>
      <c r="E25" s="47">
        <v>0</v>
      </c>
      <c r="F25" s="47">
        <v>768252</v>
      </c>
      <c r="G25" s="47">
        <v>768252</v>
      </c>
      <c r="H25" s="47">
        <v>348252</v>
      </c>
      <c r="I25" s="47">
        <v>82.92</v>
      </c>
      <c r="J25" s="46" t="s">
        <v>396</v>
      </c>
    </row>
    <row r="26" spans="1:10">
      <c r="A26" s="48" t="s">
        <v>398</v>
      </c>
      <c r="B26" s="47">
        <v>0</v>
      </c>
      <c r="C26" s="47">
        <v>120000</v>
      </c>
      <c r="D26" s="47">
        <v>120000</v>
      </c>
      <c r="E26" s="47">
        <v>0</v>
      </c>
      <c r="F26" s="47">
        <v>255173</v>
      </c>
      <c r="G26" s="47">
        <v>255173</v>
      </c>
      <c r="H26" s="47">
        <v>135173</v>
      </c>
      <c r="I26" s="47">
        <v>112.64</v>
      </c>
      <c r="J26" s="46" t="s">
        <v>284</v>
      </c>
    </row>
    <row r="27" spans="1:10" ht="64.8">
      <c r="A27" s="48" t="s">
        <v>397</v>
      </c>
      <c r="B27" s="47">
        <v>0</v>
      </c>
      <c r="C27" s="47">
        <v>0</v>
      </c>
      <c r="D27" s="47">
        <v>0</v>
      </c>
      <c r="E27" s="47">
        <v>0</v>
      </c>
      <c r="F27" s="47">
        <v>46489</v>
      </c>
      <c r="G27" s="47">
        <v>46489</v>
      </c>
      <c r="H27" s="47">
        <v>46489</v>
      </c>
      <c r="I27" s="47"/>
      <c r="J27" s="46" t="s">
        <v>396</v>
      </c>
    </row>
    <row r="28" spans="1:10">
      <c r="A28" s="48" t="s">
        <v>395</v>
      </c>
      <c r="B28" s="47">
        <v>0</v>
      </c>
      <c r="C28" s="47">
        <v>0</v>
      </c>
      <c r="D28" s="47">
        <v>0</v>
      </c>
      <c r="E28" s="47">
        <v>0</v>
      </c>
      <c r="F28" s="47">
        <v>39428</v>
      </c>
      <c r="G28" s="47">
        <v>39428</v>
      </c>
      <c r="H28" s="47">
        <v>39428</v>
      </c>
      <c r="I28" s="47"/>
      <c r="J28" s="46" t="s">
        <v>284</v>
      </c>
    </row>
    <row r="29" spans="1:10">
      <c r="A29" s="48" t="s">
        <v>394</v>
      </c>
      <c r="B29" s="47">
        <v>0</v>
      </c>
      <c r="C29" s="47">
        <v>0</v>
      </c>
      <c r="D29" s="47">
        <v>0</v>
      </c>
      <c r="E29" s="47">
        <v>0</v>
      </c>
      <c r="F29" s="47">
        <v>6900</v>
      </c>
      <c r="G29" s="47">
        <v>6900</v>
      </c>
      <c r="H29" s="47">
        <v>6900</v>
      </c>
      <c r="I29" s="47"/>
      <c r="J29" s="46" t="s">
        <v>284</v>
      </c>
    </row>
    <row r="30" spans="1:10">
      <c r="A30" s="48" t="s">
        <v>393</v>
      </c>
      <c r="B30" s="47">
        <v>0</v>
      </c>
      <c r="C30" s="47">
        <v>300000</v>
      </c>
      <c r="D30" s="47">
        <v>300000</v>
      </c>
      <c r="E30" s="47">
        <v>0</v>
      </c>
      <c r="F30" s="47">
        <v>420262</v>
      </c>
      <c r="G30" s="47">
        <v>420262</v>
      </c>
      <c r="H30" s="47">
        <v>120262</v>
      </c>
      <c r="I30" s="47">
        <v>40.090000000000003</v>
      </c>
      <c r="J30" s="46" t="s">
        <v>284</v>
      </c>
    </row>
    <row r="31" spans="1:10" ht="64.8">
      <c r="A31" s="48" t="s">
        <v>392</v>
      </c>
      <c r="B31" s="47">
        <v>0</v>
      </c>
      <c r="C31" s="47">
        <v>850000</v>
      </c>
      <c r="D31" s="47">
        <v>850000</v>
      </c>
      <c r="E31" s="47">
        <v>0</v>
      </c>
      <c r="F31" s="47">
        <v>679466</v>
      </c>
      <c r="G31" s="47">
        <v>679466</v>
      </c>
      <c r="H31" s="47">
        <v>-170534</v>
      </c>
      <c r="I31" s="47">
        <v>-20.059999999999999</v>
      </c>
      <c r="J31" s="46" t="s">
        <v>389</v>
      </c>
    </row>
    <row r="32" spans="1:10">
      <c r="A32" s="48" t="s">
        <v>391</v>
      </c>
      <c r="B32" s="47">
        <v>0</v>
      </c>
      <c r="C32" s="47">
        <v>650000</v>
      </c>
      <c r="D32" s="47">
        <v>650000</v>
      </c>
      <c r="E32" s="47">
        <v>0</v>
      </c>
      <c r="F32" s="47">
        <v>653176</v>
      </c>
      <c r="G32" s="47">
        <v>653176</v>
      </c>
      <c r="H32" s="47">
        <v>3176</v>
      </c>
      <c r="I32" s="47">
        <v>0.49</v>
      </c>
      <c r="J32" s="46" t="s">
        <v>284</v>
      </c>
    </row>
    <row r="33" spans="1:10" ht="64.8">
      <c r="A33" s="48" t="s">
        <v>390</v>
      </c>
      <c r="B33" s="47">
        <v>0</v>
      </c>
      <c r="C33" s="47">
        <v>200000</v>
      </c>
      <c r="D33" s="47">
        <v>200000</v>
      </c>
      <c r="E33" s="47">
        <v>0</v>
      </c>
      <c r="F33" s="47">
        <v>26290</v>
      </c>
      <c r="G33" s="47">
        <v>26290</v>
      </c>
      <c r="H33" s="47">
        <v>-173710</v>
      </c>
      <c r="I33" s="47">
        <v>-86.86</v>
      </c>
      <c r="J33" s="46" t="s">
        <v>389</v>
      </c>
    </row>
    <row r="34" spans="1:10">
      <c r="A34" s="48" t="s">
        <v>388</v>
      </c>
      <c r="B34" s="47">
        <v>0</v>
      </c>
      <c r="C34" s="47">
        <v>18550000</v>
      </c>
      <c r="D34" s="47">
        <v>18550000</v>
      </c>
      <c r="E34" s="47">
        <v>0</v>
      </c>
      <c r="F34" s="47">
        <v>12822902</v>
      </c>
      <c r="G34" s="47">
        <v>12822902</v>
      </c>
      <c r="H34" s="47">
        <v>-5727098</v>
      </c>
      <c r="I34" s="47">
        <v>-30.87</v>
      </c>
      <c r="J34" s="46" t="s">
        <v>284</v>
      </c>
    </row>
    <row r="35" spans="1:10">
      <c r="A35" s="48" t="s">
        <v>387</v>
      </c>
      <c r="B35" s="47">
        <v>0</v>
      </c>
      <c r="C35" s="47">
        <v>250000</v>
      </c>
      <c r="D35" s="47">
        <v>250000</v>
      </c>
      <c r="E35" s="47">
        <v>0</v>
      </c>
      <c r="F35" s="47">
        <v>44740</v>
      </c>
      <c r="G35" s="47">
        <v>44740</v>
      </c>
      <c r="H35" s="47">
        <v>-205260</v>
      </c>
      <c r="I35" s="47">
        <v>-82.1</v>
      </c>
      <c r="J35" s="46" t="s">
        <v>284</v>
      </c>
    </row>
    <row r="36" spans="1:10">
      <c r="A36" s="48" t="s">
        <v>386</v>
      </c>
      <c r="B36" s="47">
        <v>0</v>
      </c>
      <c r="C36" s="47">
        <v>5000000</v>
      </c>
      <c r="D36" s="47">
        <v>5000000</v>
      </c>
      <c r="E36" s="47">
        <v>0</v>
      </c>
      <c r="F36" s="47">
        <v>4459635</v>
      </c>
      <c r="G36" s="47">
        <v>4459635</v>
      </c>
      <c r="H36" s="47">
        <v>-540365</v>
      </c>
      <c r="I36" s="47">
        <v>-10.81</v>
      </c>
      <c r="J36" s="46" t="s">
        <v>284</v>
      </c>
    </row>
    <row r="37" spans="1:10">
      <c r="A37" s="48" t="s">
        <v>385</v>
      </c>
      <c r="B37" s="47">
        <v>0</v>
      </c>
      <c r="C37" s="47">
        <v>6500000</v>
      </c>
      <c r="D37" s="47">
        <v>6500000</v>
      </c>
      <c r="E37" s="47">
        <v>0</v>
      </c>
      <c r="F37" s="47">
        <v>4318239</v>
      </c>
      <c r="G37" s="47">
        <v>4318239</v>
      </c>
      <c r="H37" s="47">
        <v>-2181761</v>
      </c>
      <c r="I37" s="47">
        <v>-33.57</v>
      </c>
      <c r="J37" s="46" t="s">
        <v>284</v>
      </c>
    </row>
    <row r="38" spans="1:10">
      <c r="A38" s="48" t="s">
        <v>384</v>
      </c>
      <c r="B38" s="47">
        <v>0</v>
      </c>
      <c r="C38" s="47">
        <v>150000</v>
      </c>
      <c r="D38" s="47">
        <v>150000</v>
      </c>
      <c r="E38" s="47">
        <v>0</v>
      </c>
      <c r="F38" s="47">
        <v>121690</v>
      </c>
      <c r="G38" s="47">
        <v>121690</v>
      </c>
      <c r="H38" s="47">
        <v>-28310</v>
      </c>
      <c r="I38" s="47">
        <v>-18.87</v>
      </c>
      <c r="J38" s="46" t="s">
        <v>284</v>
      </c>
    </row>
    <row r="39" spans="1:10">
      <c r="A39" s="48" t="s">
        <v>383</v>
      </c>
      <c r="B39" s="47">
        <v>0</v>
      </c>
      <c r="C39" s="47">
        <v>2500000</v>
      </c>
      <c r="D39" s="47">
        <v>2500000</v>
      </c>
      <c r="E39" s="47">
        <v>0</v>
      </c>
      <c r="F39" s="47">
        <v>692980</v>
      </c>
      <c r="G39" s="47">
        <v>692980</v>
      </c>
      <c r="H39" s="47">
        <v>-1807020</v>
      </c>
      <c r="I39" s="47">
        <v>-72.28</v>
      </c>
      <c r="J39" s="46" t="s">
        <v>284</v>
      </c>
    </row>
    <row r="40" spans="1:10" ht="32.4">
      <c r="A40" s="48" t="s">
        <v>382</v>
      </c>
      <c r="B40" s="47">
        <v>0</v>
      </c>
      <c r="C40" s="47">
        <v>200000</v>
      </c>
      <c r="D40" s="47">
        <v>200000</v>
      </c>
      <c r="E40" s="47">
        <v>0</v>
      </c>
      <c r="F40" s="47">
        <v>312525</v>
      </c>
      <c r="G40" s="47">
        <v>312525</v>
      </c>
      <c r="H40" s="47">
        <v>112525</v>
      </c>
      <c r="I40" s="47">
        <v>56.26</v>
      </c>
      <c r="J40" s="46" t="s">
        <v>284</v>
      </c>
    </row>
    <row r="41" spans="1:10">
      <c r="A41" s="48" t="s">
        <v>381</v>
      </c>
      <c r="B41" s="47">
        <v>0</v>
      </c>
      <c r="C41" s="47">
        <v>3950000</v>
      </c>
      <c r="D41" s="47">
        <v>3950000</v>
      </c>
      <c r="E41" s="47">
        <v>0</v>
      </c>
      <c r="F41" s="47">
        <v>2873093</v>
      </c>
      <c r="G41" s="47">
        <v>2873093</v>
      </c>
      <c r="H41" s="47">
        <v>-1076907</v>
      </c>
      <c r="I41" s="47">
        <v>-27.26</v>
      </c>
      <c r="J41" s="46" t="s">
        <v>284</v>
      </c>
    </row>
    <row r="42" spans="1:10">
      <c r="A42" s="48" t="s">
        <v>380</v>
      </c>
      <c r="B42" s="47">
        <v>0</v>
      </c>
      <c r="C42" s="47">
        <v>0</v>
      </c>
      <c r="D42" s="47">
        <v>0</v>
      </c>
      <c r="E42" s="47">
        <v>0</v>
      </c>
      <c r="F42" s="47">
        <v>83420</v>
      </c>
      <c r="G42" s="47">
        <v>83420</v>
      </c>
      <c r="H42" s="47">
        <v>83420</v>
      </c>
      <c r="I42" s="47"/>
      <c r="J42" s="46" t="s">
        <v>284</v>
      </c>
    </row>
    <row r="43" spans="1:10">
      <c r="A43" s="48" t="s">
        <v>379</v>
      </c>
      <c r="B43" s="47">
        <v>0</v>
      </c>
      <c r="C43" s="47">
        <v>0</v>
      </c>
      <c r="D43" s="47">
        <v>0</v>
      </c>
      <c r="E43" s="47">
        <v>0</v>
      </c>
      <c r="F43" s="47">
        <v>40163</v>
      </c>
      <c r="G43" s="47">
        <v>40163</v>
      </c>
      <c r="H43" s="47">
        <v>40163</v>
      </c>
      <c r="I43" s="47"/>
      <c r="J43" s="46" t="s">
        <v>284</v>
      </c>
    </row>
    <row r="44" spans="1:10">
      <c r="A44" s="48" t="s">
        <v>378</v>
      </c>
      <c r="B44" s="47">
        <v>0</v>
      </c>
      <c r="C44" s="47">
        <v>0</v>
      </c>
      <c r="D44" s="47">
        <v>0</v>
      </c>
      <c r="E44" s="47">
        <v>0</v>
      </c>
      <c r="F44" s="47">
        <v>30072</v>
      </c>
      <c r="G44" s="47">
        <v>30072</v>
      </c>
      <c r="H44" s="47">
        <v>30072</v>
      </c>
      <c r="I44" s="47"/>
      <c r="J44" s="46" t="s">
        <v>284</v>
      </c>
    </row>
    <row r="45" spans="1:10">
      <c r="A45" s="48" t="s">
        <v>377</v>
      </c>
      <c r="B45" s="47">
        <v>0</v>
      </c>
      <c r="C45" s="47">
        <v>0</v>
      </c>
      <c r="D45" s="47">
        <v>0</v>
      </c>
      <c r="E45" s="47">
        <v>0</v>
      </c>
      <c r="F45" s="47">
        <v>13185</v>
      </c>
      <c r="G45" s="47">
        <v>13185</v>
      </c>
      <c r="H45" s="47">
        <v>13185</v>
      </c>
      <c r="I45" s="47"/>
      <c r="J45" s="46" t="s">
        <v>284</v>
      </c>
    </row>
    <row r="46" spans="1:10">
      <c r="A46" s="48" t="s">
        <v>376</v>
      </c>
      <c r="B46" s="47">
        <v>0</v>
      </c>
      <c r="C46" s="47">
        <v>40613000</v>
      </c>
      <c r="D46" s="47">
        <v>40613000</v>
      </c>
      <c r="E46" s="47">
        <v>0</v>
      </c>
      <c r="F46" s="47">
        <v>45714050</v>
      </c>
      <c r="G46" s="47">
        <v>45714050</v>
      </c>
      <c r="H46" s="47">
        <v>5101050</v>
      </c>
      <c r="I46" s="47">
        <v>12.56</v>
      </c>
      <c r="J46" s="46" t="s">
        <v>284</v>
      </c>
    </row>
    <row r="47" spans="1:10">
      <c r="A47" s="48" t="s">
        <v>375</v>
      </c>
      <c r="B47" s="47">
        <v>0</v>
      </c>
      <c r="C47" s="47">
        <v>0</v>
      </c>
      <c r="D47" s="47">
        <v>0</v>
      </c>
      <c r="E47" s="47">
        <v>0</v>
      </c>
      <c r="F47" s="47">
        <v>71550</v>
      </c>
      <c r="G47" s="47">
        <v>71550</v>
      </c>
      <c r="H47" s="47">
        <v>71550</v>
      </c>
      <c r="I47" s="47"/>
      <c r="J47" s="46" t="s">
        <v>284</v>
      </c>
    </row>
    <row r="48" spans="1:10" ht="32.4">
      <c r="A48" s="48" t="s">
        <v>374</v>
      </c>
      <c r="B48" s="47">
        <v>0</v>
      </c>
      <c r="C48" s="47">
        <v>0</v>
      </c>
      <c r="D48" s="47">
        <v>0</v>
      </c>
      <c r="E48" s="47">
        <v>0</v>
      </c>
      <c r="F48" s="47">
        <v>74095</v>
      </c>
      <c r="G48" s="47">
        <v>74095</v>
      </c>
      <c r="H48" s="47">
        <v>74095</v>
      </c>
      <c r="I48" s="47"/>
      <c r="J48" s="46" t="s">
        <v>284</v>
      </c>
    </row>
    <row r="49" spans="1:10">
      <c r="A49" s="48" t="s">
        <v>373</v>
      </c>
      <c r="B49" s="47">
        <v>0</v>
      </c>
      <c r="C49" s="47">
        <v>0</v>
      </c>
      <c r="D49" s="47">
        <v>0</v>
      </c>
      <c r="E49" s="47">
        <v>0</v>
      </c>
      <c r="F49" s="47">
        <v>12000</v>
      </c>
      <c r="G49" s="47">
        <v>12000</v>
      </c>
      <c r="H49" s="47">
        <v>12000</v>
      </c>
      <c r="I49" s="47"/>
      <c r="J49" s="46" t="s">
        <v>284</v>
      </c>
    </row>
    <row r="50" spans="1:10">
      <c r="A50" s="48" t="s">
        <v>372</v>
      </c>
      <c r="B50" s="47">
        <v>0</v>
      </c>
      <c r="C50" s="47">
        <v>12220000</v>
      </c>
      <c r="D50" s="47">
        <v>12220000</v>
      </c>
      <c r="E50" s="47">
        <v>0</v>
      </c>
      <c r="F50" s="47">
        <v>13089728</v>
      </c>
      <c r="G50" s="47">
        <v>13089728</v>
      </c>
      <c r="H50" s="47">
        <v>869728</v>
      </c>
      <c r="I50" s="47">
        <v>7.12</v>
      </c>
      <c r="J50" s="46" t="s">
        <v>284</v>
      </c>
    </row>
    <row r="51" spans="1:10">
      <c r="A51" s="48" t="s">
        <v>371</v>
      </c>
      <c r="B51" s="47">
        <v>0</v>
      </c>
      <c r="C51" s="47">
        <v>0</v>
      </c>
      <c r="D51" s="47">
        <v>0</v>
      </c>
      <c r="E51" s="47">
        <v>0</v>
      </c>
      <c r="F51" s="47">
        <v>27200</v>
      </c>
      <c r="G51" s="47">
        <v>27200</v>
      </c>
      <c r="H51" s="47">
        <v>27200</v>
      </c>
      <c r="I51" s="47"/>
      <c r="J51" s="46" t="s">
        <v>284</v>
      </c>
    </row>
    <row r="52" spans="1:10">
      <c r="A52" s="48" t="s">
        <v>370</v>
      </c>
      <c r="B52" s="47">
        <v>0</v>
      </c>
      <c r="C52" s="47">
        <v>28393000</v>
      </c>
      <c r="D52" s="47">
        <v>28393000</v>
      </c>
      <c r="E52" s="47">
        <v>0</v>
      </c>
      <c r="F52" s="47">
        <v>32439477</v>
      </c>
      <c r="G52" s="47">
        <v>32439477</v>
      </c>
      <c r="H52" s="47">
        <v>4046477</v>
      </c>
      <c r="I52" s="47">
        <v>14.25</v>
      </c>
      <c r="J52" s="46" t="s">
        <v>284</v>
      </c>
    </row>
    <row r="53" spans="1:10">
      <c r="A53" s="48" t="s">
        <v>369</v>
      </c>
      <c r="B53" s="47">
        <v>0</v>
      </c>
      <c r="C53" s="47">
        <v>650000</v>
      </c>
      <c r="D53" s="47">
        <v>650000</v>
      </c>
      <c r="E53" s="47">
        <v>0</v>
      </c>
      <c r="F53" s="47">
        <v>1740238</v>
      </c>
      <c r="G53" s="47">
        <v>1740238</v>
      </c>
      <c r="H53" s="47">
        <v>1090238</v>
      </c>
      <c r="I53" s="47">
        <v>167.73</v>
      </c>
      <c r="J53" s="46" t="s">
        <v>284</v>
      </c>
    </row>
    <row r="54" spans="1:10">
      <c r="A54" s="48" t="s">
        <v>368</v>
      </c>
      <c r="B54" s="47">
        <v>0</v>
      </c>
      <c r="C54" s="47">
        <v>0</v>
      </c>
      <c r="D54" s="47">
        <v>0</v>
      </c>
      <c r="E54" s="47">
        <v>0</v>
      </c>
      <c r="F54" s="47">
        <v>42625</v>
      </c>
      <c r="G54" s="47">
        <v>42625</v>
      </c>
      <c r="H54" s="47">
        <v>42625</v>
      </c>
      <c r="I54" s="47"/>
      <c r="J54" s="46" t="s">
        <v>284</v>
      </c>
    </row>
    <row r="55" spans="1:10" ht="32.4">
      <c r="A55" s="48" t="s">
        <v>367</v>
      </c>
      <c r="B55" s="47">
        <v>0</v>
      </c>
      <c r="C55" s="47">
        <v>300000</v>
      </c>
      <c r="D55" s="47">
        <v>300000</v>
      </c>
      <c r="E55" s="47">
        <v>0</v>
      </c>
      <c r="F55" s="47">
        <v>634198</v>
      </c>
      <c r="G55" s="47">
        <v>634198</v>
      </c>
      <c r="H55" s="47">
        <v>334198</v>
      </c>
      <c r="I55" s="47">
        <v>111.4</v>
      </c>
      <c r="J55" s="46" t="s">
        <v>284</v>
      </c>
    </row>
    <row r="56" spans="1:10" ht="32.4">
      <c r="A56" s="48" t="s">
        <v>366</v>
      </c>
      <c r="B56" s="47">
        <v>0</v>
      </c>
      <c r="C56" s="47">
        <v>0</v>
      </c>
      <c r="D56" s="47">
        <v>0</v>
      </c>
      <c r="E56" s="47">
        <v>0</v>
      </c>
      <c r="F56" s="47">
        <v>204800</v>
      </c>
      <c r="G56" s="47">
        <v>204800</v>
      </c>
      <c r="H56" s="47">
        <v>204800</v>
      </c>
      <c r="I56" s="47"/>
      <c r="J56" s="46" t="s">
        <v>284</v>
      </c>
    </row>
    <row r="57" spans="1:10">
      <c r="A57" s="48" t="s">
        <v>365</v>
      </c>
      <c r="B57" s="47">
        <v>0</v>
      </c>
      <c r="C57" s="47">
        <v>0</v>
      </c>
      <c r="D57" s="47">
        <v>0</v>
      </c>
      <c r="E57" s="47">
        <v>0</v>
      </c>
      <c r="F57" s="47">
        <v>21754</v>
      </c>
      <c r="G57" s="47">
        <v>21754</v>
      </c>
      <c r="H57" s="47">
        <v>21754</v>
      </c>
      <c r="I57" s="47"/>
      <c r="J57" s="46" t="s">
        <v>284</v>
      </c>
    </row>
    <row r="58" spans="1:10">
      <c r="A58" s="48" t="s">
        <v>364</v>
      </c>
      <c r="B58" s="47">
        <v>0</v>
      </c>
      <c r="C58" s="47">
        <v>0</v>
      </c>
      <c r="D58" s="47">
        <v>0</v>
      </c>
      <c r="E58" s="47">
        <v>0</v>
      </c>
      <c r="F58" s="47">
        <v>11150</v>
      </c>
      <c r="G58" s="47">
        <v>11150</v>
      </c>
      <c r="H58" s="47">
        <v>11150</v>
      </c>
      <c r="I58" s="47"/>
      <c r="J58" s="46" t="s">
        <v>284</v>
      </c>
    </row>
    <row r="59" spans="1:10">
      <c r="A59" s="48" t="s">
        <v>311</v>
      </c>
      <c r="B59" s="47">
        <v>0</v>
      </c>
      <c r="C59" s="47">
        <v>350000</v>
      </c>
      <c r="D59" s="47">
        <v>350000</v>
      </c>
      <c r="E59" s="47">
        <v>0</v>
      </c>
      <c r="F59" s="47">
        <v>825711</v>
      </c>
      <c r="G59" s="47">
        <v>825711</v>
      </c>
      <c r="H59" s="47">
        <v>475711</v>
      </c>
      <c r="I59" s="47">
        <v>135.91999999999999</v>
      </c>
      <c r="J59" s="46" t="s">
        <v>284</v>
      </c>
    </row>
    <row r="60" spans="1:10">
      <c r="A60" s="48" t="s">
        <v>363</v>
      </c>
      <c r="B60" s="47">
        <v>0</v>
      </c>
      <c r="C60" s="47">
        <v>5460000</v>
      </c>
      <c r="D60" s="47">
        <v>5460000</v>
      </c>
      <c r="E60" s="47">
        <v>0</v>
      </c>
      <c r="F60" s="47">
        <v>6452385</v>
      </c>
      <c r="G60" s="47">
        <v>6452385</v>
      </c>
      <c r="H60" s="47">
        <v>992385</v>
      </c>
      <c r="I60" s="47">
        <v>18.18</v>
      </c>
      <c r="J60" s="46" t="s">
        <v>284</v>
      </c>
    </row>
    <row r="61" spans="1:10">
      <c r="A61" s="48" t="s">
        <v>362</v>
      </c>
      <c r="B61" s="47">
        <v>0</v>
      </c>
      <c r="C61" s="47">
        <v>0</v>
      </c>
      <c r="D61" s="47">
        <v>0</v>
      </c>
      <c r="E61" s="47">
        <v>0</v>
      </c>
      <c r="F61" s="47">
        <v>102824</v>
      </c>
      <c r="G61" s="47">
        <v>102824</v>
      </c>
      <c r="H61" s="47">
        <v>102824</v>
      </c>
      <c r="I61" s="47"/>
      <c r="J61" s="46" t="s">
        <v>284</v>
      </c>
    </row>
    <row r="62" spans="1:10">
      <c r="A62" s="48" t="s">
        <v>361</v>
      </c>
      <c r="B62" s="47">
        <v>0</v>
      </c>
      <c r="C62" s="47">
        <v>0</v>
      </c>
      <c r="D62" s="47">
        <v>0</v>
      </c>
      <c r="E62" s="47">
        <v>0</v>
      </c>
      <c r="F62" s="47">
        <v>88279</v>
      </c>
      <c r="G62" s="47">
        <v>88279</v>
      </c>
      <c r="H62" s="47">
        <v>88279</v>
      </c>
      <c r="I62" s="47"/>
      <c r="J62" s="46" t="s">
        <v>284</v>
      </c>
    </row>
    <row r="63" spans="1:10">
      <c r="A63" s="48" t="s">
        <v>360</v>
      </c>
      <c r="B63" s="47">
        <v>0</v>
      </c>
      <c r="C63" s="47">
        <v>0</v>
      </c>
      <c r="D63" s="47">
        <v>0</v>
      </c>
      <c r="E63" s="47">
        <v>0</v>
      </c>
      <c r="F63" s="47">
        <v>14545</v>
      </c>
      <c r="G63" s="47">
        <v>14545</v>
      </c>
      <c r="H63" s="47">
        <v>14545</v>
      </c>
      <c r="I63" s="47"/>
      <c r="J63" s="46" t="s">
        <v>284</v>
      </c>
    </row>
    <row r="64" spans="1:10">
      <c r="A64" s="48" t="s">
        <v>359</v>
      </c>
      <c r="B64" s="47">
        <v>0</v>
      </c>
      <c r="C64" s="47">
        <v>5460000</v>
      </c>
      <c r="D64" s="47">
        <v>5460000</v>
      </c>
      <c r="E64" s="47">
        <v>0</v>
      </c>
      <c r="F64" s="47">
        <v>6349561</v>
      </c>
      <c r="G64" s="47">
        <v>6349561</v>
      </c>
      <c r="H64" s="47">
        <v>889561</v>
      </c>
      <c r="I64" s="47">
        <v>16.29</v>
      </c>
      <c r="J64" s="46" t="s">
        <v>284</v>
      </c>
    </row>
    <row r="65" spans="1:10">
      <c r="A65" s="48" t="s">
        <v>358</v>
      </c>
      <c r="B65" s="47">
        <v>0</v>
      </c>
      <c r="C65" s="47">
        <v>2000000</v>
      </c>
      <c r="D65" s="47">
        <v>2000000</v>
      </c>
      <c r="E65" s="47">
        <v>0</v>
      </c>
      <c r="F65" s="47">
        <v>1919070</v>
      </c>
      <c r="G65" s="47">
        <v>1919070</v>
      </c>
      <c r="H65" s="47">
        <v>-80930</v>
      </c>
      <c r="I65" s="47">
        <v>-4.05</v>
      </c>
      <c r="J65" s="46" t="s">
        <v>284</v>
      </c>
    </row>
    <row r="66" spans="1:10">
      <c r="A66" s="48" t="s">
        <v>357</v>
      </c>
      <c r="B66" s="47">
        <v>0</v>
      </c>
      <c r="C66" s="47">
        <v>0</v>
      </c>
      <c r="D66" s="47">
        <v>0</v>
      </c>
      <c r="E66" s="47">
        <v>0</v>
      </c>
      <c r="F66" s="47">
        <v>6780</v>
      </c>
      <c r="G66" s="47">
        <v>6780</v>
      </c>
      <c r="H66" s="47">
        <v>6780</v>
      </c>
      <c r="I66" s="47"/>
      <c r="J66" s="46" t="s">
        <v>284</v>
      </c>
    </row>
    <row r="67" spans="1:10" ht="32.4">
      <c r="A67" s="48" t="s">
        <v>356</v>
      </c>
      <c r="B67" s="47">
        <v>0</v>
      </c>
      <c r="C67" s="47">
        <v>50000</v>
      </c>
      <c r="D67" s="47">
        <v>50000</v>
      </c>
      <c r="E67" s="47">
        <v>0</v>
      </c>
      <c r="F67" s="47">
        <v>72840</v>
      </c>
      <c r="G67" s="47">
        <v>72840</v>
      </c>
      <c r="H67" s="47">
        <v>22840</v>
      </c>
      <c r="I67" s="47">
        <v>45.68</v>
      </c>
      <c r="J67" s="46" t="s">
        <v>284</v>
      </c>
    </row>
    <row r="68" spans="1:10">
      <c r="A68" s="48" t="s">
        <v>355</v>
      </c>
      <c r="B68" s="47">
        <v>0</v>
      </c>
      <c r="C68" s="47">
        <v>60000</v>
      </c>
      <c r="D68" s="47">
        <v>60000</v>
      </c>
      <c r="E68" s="47">
        <v>0</v>
      </c>
      <c r="F68" s="47">
        <v>266420</v>
      </c>
      <c r="G68" s="47">
        <v>266420</v>
      </c>
      <c r="H68" s="47">
        <v>206420</v>
      </c>
      <c r="I68" s="47">
        <v>344.03</v>
      </c>
      <c r="J68" s="46" t="s">
        <v>284</v>
      </c>
    </row>
    <row r="69" spans="1:10">
      <c r="A69" s="48" t="s">
        <v>354</v>
      </c>
      <c r="B69" s="47">
        <v>0</v>
      </c>
      <c r="C69" s="47">
        <v>0</v>
      </c>
      <c r="D69" s="47">
        <v>0</v>
      </c>
      <c r="E69" s="47">
        <v>0</v>
      </c>
      <c r="F69" s="47">
        <v>109530</v>
      </c>
      <c r="G69" s="47">
        <v>109530</v>
      </c>
      <c r="H69" s="47">
        <v>109530</v>
      </c>
      <c r="I69" s="47"/>
      <c r="J69" s="46" t="s">
        <v>284</v>
      </c>
    </row>
    <row r="70" spans="1:10">
      <c r="A70" s="48" t="s">
        <v>353</v>
      </c>
      <c r="B70" s="47">
        <v>0</v>
      </c>
      <c r="C70" s="47">
        <v>1150000</v>
      </c>
      <c r="D70" s="47">
        <v>1150000</v>
      </c>
      <c r="E70" s="47">
        <v>0</v>
      </c>
      <c r="F70" s="47">
        <v>1206599</v>
      </c>
      <c r="G70" s="47">
        <v>1206599</v>
      </c>
      <c r="H70" s="47">
        <v>56599</v>
      </c>
      <c r="I70" s="47">
        <v>4.92</v>
      </c>
      <c r="J70" s="46" t="s">
        <v>284</v>
      </c>
    </row>
    <row r="71" spans="1:10">
      <c r="A71" s="48" t="s">
        <v>311</v>
      </c>
      <c r="B71" s="47">
        <v>0</v>
      </c>
      <c r="C71" s="47">
        <v>2200000</v>
      </c>
      <c r="D71" s="47">
        <v>2200000</v>
      </c>
      <c r="E71" s="47">
        <v>0</v>
      </c>
      <c r="F71" s="47">
        <v>2768322</v>
      </c>
      <c r="G71" s="47">
        <v>2768322</v>
      </c>
      <c r="H71" s="47">
        <v>568322</v>
      </c>
      <c r="I71" s="47">
        <v>25.83</v>
      </c>
      <c r="J71" s="46" t="s">
        <v>284</v>
      </c>
    </row>
    <row r="72" spans="1:10">
      <c r="A72" s="48" t="s">
        <v>352</v>
      </c>
      <c r="B72" s="47">
        <v>0</v>
      </c>
      <c r="C72" s="47">
        <v>2639000</v>
      </c>
      <c r="D72" s="47">
        <v>2639000</v>
      </c>
      <c r="E72" s="47">
        <v>0</v>
      </c>
      <c r="F72" s="47">
        <v>527150</v>
      </c>
      <c r="G72" s="47">
        <v>527150</v>
      </c>
      <c r="H72" s="47">
        <v>-2111850</v>
      </c>
      <c r="I72" s="47">
        <v>-80.02</v>
      </c>
      <c r="J72" s="46" t="s">
        <v>284</v>
      </c>
    </row>
    <row r="73" spans="1:10">
      <c r="A73" s="48" t="s">
        <v>351</v>
      </c>
      <c r="B73" s="47">
        <v>0</v>
      </c>
      <c r="C73" s="47">
        <v>350000</v>
      </c>
      <c r="D73" s="47">
        <v>350000</v>
      </c>
      <c r="E73" s="47">
        <v>0</v>
      </c>
      <c r="F73" s="47">
        <v>242731</v>
      </c>
      <c r="G73" s="47">
        <v>242731</v>
      </c>
      <c r="H73" s="47">
        <v>-107269</v>
      </c>
      <c r="I73" s="47">
        <v>-30.65</v>
      </c>
      <c r="J73" s="46" t="s">
        <v>284</v>
      </c>
    </row>
    <row r="74" spans="1:10">
      <c r="A74" s="48" t="s">
        <v>350</v>
      </c>
      <c r="B74" s="47">
        <v>0</v>
      </c>
      <c r="C74" s="47">
        <v>350000</v>
      </c>
      <c r="D74" s="47">
        <v>350000</v>
      </c>
      <c r="E74" s="47">
        <v>0</v>
      </c>
      <c r="F74" s="47">
        <v>242731</v>
      </c>
      <c r="G74" s="47">
        <v>242731</v>
      </c>
      <c r="H74" s="47">
        <v>-107269</v>
      </c>
      <c r="I74" s="47">
        <v>-30.65</v>
      </c>
      <c r="J74" s="46" t="s">
        <v>284</v>
      </c>
    </row>
    <row r="75" spans="1:10">
      <c r="A75" s="48" t="s">
        <v>349</v>
      </c>
      <c r="B75" s="47">
        <v>0</v>
      </c>
      <c r="C75" s="47">
        <v>2069000</v>
      </c>
      <c r="D75" s="47">
        <v>2069000</v>
      </c>
      <c r="E75" s="47">
        <v>0</v>
      </c>
      <c r="F75" s="47">
        <v>0</v>
      </c>
      <c r="G75" s="47">
        <v>0</v>
      </c>
      <c r="H75" s="47">
        <v>-2069000</v>
      </c>
      <c r="I75" s="47">
        <v>-100</v>
      </c>
      <c r="J75" s="46" t="s">
        <v>284</v>
      </c>
    </row>
    <row r="76" spans="1:10">
      <c r="A76" s="48" t="s">
        <v>348</v>
      </c>
      <c r="B76" s="47">
        <v>0</v>
      </c>
      <c r="C76" s="47">
        <v>2009000</v>
      </c>
      <c r="D76" s="47">
        <v>2009000</v>
      </c>
      <c r="E76" s="47">
        <v>0</v>
      </c>
      <c r="F76" s="47">
        <v>0</v>
      </c>
      <c r="G76" s="47">
        <v>0</v>
      </c>
      <c r="H76" s="47">
        <v>-2009000</v>
      </c>
      <c r="I76" s="47">
        <v>-100</v>
      </c>
      <c r="J76" s="46" t="s">
        <v>284</v>
      </c>
    </row>
    <row r="77" spans="1:10">
      <c r="A77" s="48" t="s">
        <v>347</v>
      </c>
      <c r="B77" s="47">
        <v>0</v>
      </c>
      <c r="C77" s="47">
        <v>60000</v>
      </c>
      <c r="D77" s="47">
        <v>60000</v>
      </c>
      <c r="E77" s="47">
        <v>0</v>
      </c>
      <c r="F77" s="47">
        <v>0</v>
      </c>
      <c r="G77" s="47">
        <v>0</v>
      </c>
      <c r="H77" s="47">
        <v>-60000</v>
      </c>
      <c r="I77" s="47">
        <v>-100</v>
      </c>
      <c r="J77" s="46" t="s">
        <v>284</v>
      </c>
    </row>
    <row r="78" spans="1:10">
      <c r="A78" s="48" t="s">
        <v>346</v>
      </c>
      <c r="B78" s="47">
        <v>0</v>
      </c>
      <c r="C78" s="47">
        <v>120000</v>
      </c>
      <c r="D78" s="47">
        <v>120000</v>
      </c>
      <c r="E78" s="47">
        <v>0</v>
      </c>
      <c r="F78" s="47">
        <v>127789</v>
      </c>
      <c r="G78" s="47">
        <v>127789</v>
      </c>
      <c r="H78" s="47">
        <v>7789</v>
      </c>
      <c r="I78" s="47">
        <v>6.49</v>
      </c>
      <c r="J78" s="46" t="s">
        <v>284</v>
      </c>
    </row>
    <row r="79" spans="1:10">
      <c r="A79" s="48" t="s">
        <v>345</v>
      </c>
      <c r="B79" s="47">
        <v>0</v>
      </c>
      <c r="C79" s="47">
        <v>120000</v>
      </c>
      <c r="D79" s="47">
        <v>120000</v>
      </c>
      <c r="E79" s="47">
        <v>0</v>
      </c>
      <c r="F79" s="47">
        <v>127789</v>
      </c>
      <c r="G79" s="47">
        <v>127789</v>
      </c>
      <c r="H79" s="47">
        <v>7789</v>
      </c>
      <c r="I79" s="47">
        <v>6.49</v>
      </c>
      <c r="J79" s="46" t="s">
        <v>284</v>
      </c>
    </row>
    <row r="80" spans="1:10">
      <c r="A80" s="48" t="s">
        <v>344</v>
      </c>
      <c r="B80" s="47">
        <v>0</v>
      </c>
      <c r="C80" s="47">
        <v>100000</v>
      </c>
      <c r="D80" s="47">
        <v>100000</v>
      </c>
      <c r="E80" s="47">
        <v>0</v>
      </c>
      <c r="F80" s="47">
        <v>156630</v>
      </c>
      <c r="G80" s="47">
        <v>156630</v>
      </c>
      <c r="H80" s="47">
        <v>56630</v>
      </c>
      <c r="I80" s="47">
        <v>56.63</v>
      </c>
      <c r="J80" s="46" t="s">
        <v>284</v>
      </c>
    </row>
    <row r="81" spans="1:10">
      <c r="A81" s="48" t="s">
        <v>343</v>
      </c>
      <c r="B81" s="47">
        <v>0</v>
      </c>
      <c r="C81" s="47">
        <v>100000</v>
      </c>
      <c r="D81" s="47">
        <v>100000</v>
      </c>
      <c r="E81" s="47">
        <v>0</v>
      </c>
      <c r="F81" s="47">
        <v>156630</v>
      </c>
      <c r="G81" s="47">
        <v>156630</v>
      </c>
      <c r="H81" s="47">
        <v>56630</v>
      </c>
      <c r="I81" s="47">
        <v>56.63</v>
      </c>
      <c r="J81" s="46" t="s">
        <v>284</v>
      </c>
    </row>
    <row r="82" spans="1:10">
      <c r="A82" s="48" t="s">
        <v>342</v>
      </c>
      <c r="B82" s="47">
        <v>2458000</v>
      </c>
      <c r="C82" s="47">
        <v>20725000</v>
      </c>
      <c r="D82" s="47">
        <v>23183000</v>
      </c>
      <c r="E82" s="47">
        <v>2551840</v>
      </c>
      <c r="F82" s="47">
        <v>16355064</v>
      </c>
      <c r="G82" s="47">
        <v>18906904</v>
      </c>
      <c r="H82" s="47">
        <v>-4276096</v>
      </c>
      <c r="I82" s="47">
        <v>-18.440000000000001</v>
      </c>
      <c r="J82" s="46" t="s">
        <v>284</v>
      </c>
    </row>
    <row r="83" spans="1:10" ht="32.4">
      <c r="A83" s="48" t="s">
        <v>341</v>
      </c>
      <c r="B83" s="47">
        <v>573000</v>
      </c>
      <c r="C83" s="47">
        <v>20105000</v>
      </c>
      <c r="D83" s="47">
        <v>20678000</v>
      </c>
      <c r="E83" s="47">
        <v>549028</v>
      </c>
      <c r="F83" s="47">
        <v>16143968</v>
      </c>
      <c r="G83" s="47">
        <v>16692996</v>
      </c>
      <c r="H83" s="47">
        <v>-3985004</v>
      </c>
      <c r="I83" s="47">
        <v>-19.27</v>
      </c>
      <c r="J83" s="46" t="s">
        <v>284</v>
      </c>
    </row>
    <row r="84" spans="1:10">
      <c r="A84" s="48" t="s">
        <v>340</v>
      </c>
      <c r="B84" s="47">
        <v>314000</v>
      </c>
      <c r="C84" s="47">
        <v>531000</v>
      </c>
      <c r="D84" s="47">
        <v>845000</v>
      </c>
      <c r="E84" s="47">
        <v>25636</v>
      </c>
      <c r="F84" s="47">
        <v>176932</v>
      </c>
      <c r="G84" s="47">
        <v>202568</v>
      </c>
      <c r="H84" s="47">
        <v>-642432</v>
      </c>
      <c r="I84" s="47">
        <v>-76.03</v>
      </c>
      <c r="J84" s="46" t="s">
        <v>284</v>
      </c>
    </row>
    <row r="85" spans="1:10">
      <c r="A85" s="48" t="s">
        <v>339</v>
      </c>
      <c r="B85" s="47">
        <v>0</v>
      </c>
      <c r="C85" s="47">
        <v>0</v>
      </c>
      <c r="D85" s="47">
        <v>0</v>
      </c>
      <c r="E85" s="47">
        <v>288572</v>
      </c>
      <c r="F85" s="47">
        <v>353864</v>
      </c>
      <c r="G85" s="47">
        <v>642436</v>
      </c>
      <c r="H85" s="47">
        <v>642436</v>
      </c>
      <c r="I85" s="47"/>
      <c r="J85" s="46" t="s">
        <v>284</v>
      </c>
    </row>
    <row r="86" spans="1:10">
      <c r="A86" s="48" t="s">
        <v>338</v>
      </c>
      <c r="B86" s="47">
        <v>31000</v>
      </c>
      <c r="C86" s="47">
        <v>8658000</v>
      </c>
      <c r="D86" s="47">
        <v>8689000</v>
      </c>
      <c r="E86" s="47">
        <v>21544</v>
      </c>
      <c r="F86" s="47">
        <v>7415960</v>
      </c>
      <c r="G86" s="47">
        <v>7437504</v>
      </c>
      <c r="H86" s="47">
        <v>-1251496</v>
      </c>
      <c r="I86" s="47">
        <v>-14.4</v>
      </c>
      <c r="J86" s="46" t="s">
        <v>284</v>
      </c>
    </row>
    <row r="87" spans="1:10">
      <c r="A87" s="48" t="s">
        <v>337</v>
      </c>
      <c r="B87" s="47">
        <v>224000</v>
      </c>
      <c r="C87" s="47">
        <v>2472000</v>
      </c>
      <c r="D87" s="47">
        <v>2696000</v>
      </c>
      <c r="E87" s="47">
        <v>199152</v>
      </c>
      <c r="F87" s="47">
        <v>1704781</v>
      </c>
      <c r="G87" s="47">
        <v>1903933</v>
      </c>
      <c r="H87" s="47">
        <v>-792067</v>
      </c>
      <c r="I87" s="47">
        <v>-29.38</v>
      </c>
      <c r="J87" s="46" t="s">
        <v>284</v>
      </c>
    </row>
    <row r="88" spans="1:10">
      <c r="A88" s="48" t="s">
        <v>336</v>
      </c>
      <c r="B88" s="47">
        <v>4000</v>
      </c>
      <c r="C88" s="47">
        <v>8444000</v>
      </c>
      <c r="D88" s="47">
        <v>8448000</v>
      </c>
      <c r="E88" s="47">
        <v>14124</v>
      </c>
      <c r="F88" s="47">
        <v>6492431</v>
      </c>
      <c r="G88" s="47">
        <v>6506555</v>
      </c>
      <c r="H88" s="47">
        <v>-1941445</v>
      </c>
      <c r="I88" s="47">
        <v>-22.98</v>
      </c>
      <c r="J88" s="46" t="s">
        <v>284</v>
      </c>
    </row>
    <row r="89" spans="1:10">
      <c r="A89" s="48" t="s">
        <v>335</v>
      </c>
      <c r="B89" s="47">
        <v>1885000</v>
      </c>
      <c r="C89" s="47">
        <v>0</v>
      </c>
      <c r="D89" s="47">
        <v>1885000</v>
      </c>
      <c r="E89" s="47">
        <v>1884780</v>
      </c>
      <c r="F89" s="47">
        <v>0</v>
      </c>
      <c r="G89" s="47">
        <v>1884780</v>
      </c>
      <c r="H89" s="47">
        <v>-220</v>
      </c>
      <c r="I89" s="47">
        <v>-0.01</v>
      </c>
      <c r="J89" s="46" t="s">
        <v>284</v>
      </c>
    </row>
    <row r="90" spans="1:10">
      <c r="A90" s="48" t="s">
        <v>334</v>
      </c>
      <c r="B90" s="47">
        <v>1885000</v>
      </c>
      <c r="C90" s="47">
        <v>0</v>
      </c>
      <c r="D90" s="47">
        <v>1885000</v>
      </c>
      <c r="E90" s="47">
        <v>1884780</v>
      </c>
      <c r="F90" s="47">
        <v>0</v>
      </c>
      <c r="G90" s="47">
        <v>1884780</v>
      </c>
      <c r="H90" s="47">
        <v>-220</v>
      </c>
      <c r="I90" s="47">
        <v>-0.01</v>
      </c>
      <c r="J90" s="46" t="s">
        <v>284</v>
      </c>
    </row>
    <row r="91" spans="1:10">
      <c r="A91" s="48" t="s">
        <v>333</v>
      </c>
      <c r="B91" s="47">
        <v>0</v>
      </c>
      <c r="C91" s="47">
        <v>620000</v>
      </c>
      <c r="D91" s="47">
        <v>620000</v>
      </c>
      <c r="E91" s="47">
        <v>118032</v>
      </c>
      <c r="F91" s="47">
        <v>211096</v>
      </c>
      <c r="G91" s="47">
        <v>329128</v>
      </c>
      <c r="H91" s="47">
        <v>-290872</v>
      </c>
      <c r="I91" s="47">
        <v>-46.91</v>
      </c>
      <c r="J91" s="46" t="s">
        <v>284</v>
      </c>
    </row>
    <row r="92" spans="1:10">
      <c r="A92" s="48" t="s">
        <v>332</v>
      </c>
      <c r="B92" s="47">
        <v>0</v>
      </c>
      <c r="C92" s="47">
        <v>620000</v>
      </c>
      <c r="D92" s="47">
        <v>620000</v>
      </c>
      <c r="E92" s="47">
        <v>0</v>
      </c>
      <c r="F92" s="47">
        <v>211048</v>
      </c>
      <c r="G92" s="47">
        <v>211048</v>
      </c>
      <c r="H92" s="47">
        <v>-408952</v>
      </c>
      <c r="I92" s="47">
        <v>-65.959999999999994</v>
      </c>
      <c r="J92" s="46" t="s">
        <v>284</v>
      </c>
    </row>
    <row r="93" spans="1:10">
      <c r="A93" s="48" t="s">
        <v>331</v>
      </c>
      <c r="B93" s="47">
        <v>0</v>
      </c>
      <c r="C93" s="47">
        <v>0</v>
      </c>
      <c r="D93" s="47">
        <v>0</v>
      </c>
      <c r="E93" s="47">
        <v>118032</v>
      </c>
      <c r="F93" s="47">
        <v>48</v>
      </c>
      <c r="G93" s="47">
        <v>118080</v>
      </c>
      <c r="H93" s="47">
        <v>118080</v>
      </c>
      <c r="I93" s="47"/>
      <c r="J93" s="46" t="s">
        <v>284</v>
      </c>
    </row>
    <row r="94" spans="1:10">
      <c r="A94" s="48" t="s">
        <v>330</v>
      </c>
      <c r="B94" s="47">
        <v>0</v>
      </c>
      <c r="C94" s="47">
        <v>770000</v>
      </c>
      <c r="D94" s="47">
        <v>770000</v>
      </c>
      <c r="E94" s="47">
        <v>0</v>
      </c>
      <c r="F94" s="47">
        <v>859827</v>
      </c>
      <c r="G94" s="47">
        <v>859827</v>
      </c>
      <c r="H94" s="47">
        <v>89827</v>
      </c>
      <c r="I94" s="47">
        <v>11.67</v>
      </c>
      <c r="J94" s="46" t="s">
        <v>284</v>
      </c>
    </row>
    <row r="95" spans="1:10">
      <c r="A95" s="48" t="s">
        <v>329</v>
      </c>
      <c r="B95" s="47">
        <v>0</v>
      </c>
      <c r="C95" s="47">
        <v>50000</v>
      </c>
      <c r="D95" s="47">
        <v>50000</v>
      </c>
      <c r="E95" s="47">
        <v>0</v>
      </c>
      <c r="F95" s="47">
        <v>53990</v>
      </c>
      <c r="G95" s="47">
        <v>53990</v>
      </c>
      <c r="H95" s="47">
        <v>3990</v>
      </c>
      <c r="I95" s="47">
        <v>7.98</v>
      </c>
      <c r="J95" s="46" t="s">
        <v>284</v>
      </c>
    </row>
    <row r="96" spans="1:10">
      <c r="A96" s="48" t="s">
        <v>328</v>
      </c>
      <c r="B96" s="47">
        <v>0</v>
      </c>
      <c r="C96" s="47">
        <v>50000</v>
      </c>
      <c r="D96" s="47">
        <v>50000</v>
      </c>
      <c r="E96" s="47">
        <v>0</v>
      </c>
      <c r="F96" s="47">
        <v>53990</v>
      </c>
      <c r="G96" s="47">
        <v>53990</v>
      </c>
      <c r="H96" s="47">
        <v>3990</v>
      </c>
      <c r="I96" s="47">
        <v>7.98</v>
      </c>
      <c r="J96" s="46" t="s">
        <v>284</v>
      </c>
    </row>
    <row r="97" spans="1:10">
      <c r="A97" s="48" t="s">
        <v>327</v>
      </c>
      <c r="B97" s="47">
        <v>0</v>
      </c>
      <c r="C97" s="47">
        <v>120000</v>
      </c>
      <c r="D97" s="47">
        <v>120000</v>
      </c>
      <c r="E97" s="47">
        <v>0</v>
      </c>
      <c r="F97" s="47">
        <v>240375</v>
      </c>
      <c r="G97" s="47">
        <v>240375</v>
      </c>
      <c r="H97" s="47">
        <v>120375</v>
      </c>
      <c r="I97" s="47">
        <v>100.31</v>
      </c>
      <c r="J97" s="46" t="s">
        <v>284</v>
      </c>
    </row>
    <row r="98" spans="1:10">
      <c r="A98" s="48" t="s">
        <v>326</v>
      </c>
      <c r="B98" s="47">
        <v>0</v>
      </c>
      <c r="C98" s="47">
        <v>120000</v>
      </c>
      <c r="D98" s="47">
        <v>120000</v>
      </c>
      <c r="E98" s="47">
        <v>0</v>
      </c>
      <c r="F98" s="47">
        <v>240375</v>
      </c>
      <c r="G98" s="47">
        <v>240375</v>
      </c>
      <c r="H98" s="47">
        <v>120375</v>
      </c>
      <c r="I98" s="47">
        <v>100.31</v>
      </c>
      <c r="J98" s="46" t="s">
        <v>284</v>
      </c>
    </row>
    <row r="99" spans="1:10">
      <c r="A99" s="48" t="s">
        <v>325</v>
      </c>
      <c r="B99" s="47">
        <v>0</v>
      </c>
      <c r="C99" s="47">
        <v>600000</v>
      </c>
      <c r="D99" s="47">
        <v>600000</v>
      </c>
      <c r="E99" s="47">
        <v>0</v>
      </c>
      <c r="F99" s="47">
        <v>524396</v>
      </c>
      <c r="G99" s="47">
        <v>524396</v>
      </c>
      <c r="H99" s="47">
        <v>-75604</v>
      </c>
      <c r="I99" s="47">
        <v>-12.6</v>
      </c>
      <c r="J99" s="46" t="s">
        <v>284</v>
      </c>
    </row>
    <row r="100" spans="1:10">
      <c r="A100" s="48" t="s">
        <v>324</v>
      </c>
      <c r="B100" s="47">
        <v>0</v>
      </c>
      <c r="C100" s="47">
        <v>600000</v>
      </c>
      <c r="D100" s="47">
        <v>600000</v>
      </c>
      <c r="E100" s="47">
        <v>0</v>
      </c>
      <c r="F100" s="47">
        <v>522596</v>
      </c>
      <c r="G100" s="47">
        <v>522596</v>
      </c>
      <c r="H100" s="47">
        <v>-77404</v>
      </c>
      <c r="I100" s="47">
        <v>-12.9</v>
      </c>
      <c r="J100" s="46" t="s">
        <v>284</v>
      </c>
    </row>
    <row r="101" spans="1:10">
      <c r="A101" s="48" t="s">
        <v>323</v>
      </c>
      <c r="B101" s="47">
        <v>0</v>
      </c>
      <c r="C101" s="47">
        <v>0</v>
      </c>
      <c r="D101" s="47">
        <v>0</v>
      </c>
      <c r="E101" s="47">
        <v>0</v>
      </c>
      <c r="F101" s="47">
        <v>1800</v>
      </c>
      <c r="G101" s="47">
        <v>1800</v>
      </c>
      <c r="H101" s="47">
        <v>1800</v>
      </c>
      <c r="I101" s="47"/>
      <c r="J101" s="46" t="s">
        <v>284</v>
      </c>
    </row>
    <row r="102" spans="1:10">
      <c r="A102" s="48" t="s">
        <v>322</v>
      </c>
      <c r="B102" s="47">
        <v>0</v>
      </c>
      <c r="C102" s="47">
        <v>0</v>
      </c>
      <c r="D102" s="47">
        <v>0</v>
      </c>
      <c r="E102" s="47">
        <v>0</v>
      </c>
      <c r="F102" s="47">
        <v>33877</v>
      </c>
      <c r="G102" s="47">
        <v>33877</v>
      </c>
      <c r="H102" s="47">
        <v>33877</v>
      </c>
      <c r="I102" s="47"/>
      <c r="J102" s="46" t="s">
        <v>284</v>
      </c>
    </row>
    <row r="103" spans="1:10">
      <c r="A103" s="48" t="s">
        <v>311</v>
      </c>
      <c r="B103" s="47">
        <v>0</v>
      </c>
      <c r="C103" s="47">
        <v>0</v>
      </c>
      <c r="D103" s="47">
        <v>0</v>
      </c>
      <c r="E103" s="47">
        <v>0</v>
      </c>
      <c r="F103" s="47">
        <v>33877</v>
      </c>
      <c r="G103" s="47">
        <v>33877</v>
      </c>
      <c r="H103" s="47">
        <v>33877</v>
      </c>
      <c r="I103" s="47"/>
      <c r="J103" s="46" t="s">
        <v>284</v>
      </c>
    </row>
    <row r="104" spans="1:10">
      <c r="A104" s="48" t="s">
        <v>321</v>
      </c>
      <c r="B104" s="47">
        <v>0</v>
      </c>
      <c r="C104" s="47">
        <v>0</v>
      </c>
      <c r="D104" s="47">
        <v>0</v>
      </c>
      <c r="E104" s="47">
        <v>0</v>
      </c>
      <c r="F104" s="47">
        <v>7189</v>
      </c>
      <c r="G104" s="47">
        <v>7189</v>
      </c>
      <c r="H104" s="47">
        <v>7189</v>
      </c>
      <c r="I104" s="47"/>
      <c r="J104" s="46" t="s">
        <v>284</v>
      </c>
    </row>
    <row r="105" spans="1:10">
      <c r="A105" s="48" t="s">
        <v>320</v>
      </c>
      <c r="B105" s="47">
        <v>0</v>
      </c>
      <c r="C105" s="47">
        <v>0</v>
      </c>
      <c r="D105" s="47">
        <v>0</v>
      </c>
      <c r="E105" s="47">
        <v>0</v>
      </c>
      <c r="F105" s="47">
        <v>7189</v>
      </c>
      <c r="G105" s="47">
        <v>7189</v>
      </c>
      <c r="H105" s="47">
        <v>7189</v>
      </c>
      <c r="I105" s="47"/>
      <c r="J105" s="46" t="s">
        <v>284</v>
      </c>
    </row>
    <row r="106" spans="1:10" ht="32.4">
      <c r="A106" s="48" t="s">
        <v>319</v>
      </c>
      <c r="B106" s="47">
        <v>0</v>
      </c>
      <c r="C106" s="47">
        <v>9625000</v>
      </c>
      <c r="D106" s="47">
        <v>9625000</v>
      </c>
      <c r="E106" s="47">
        <v>0</v>
      </c>
      <c r="F106" s="47">
        <v>11144600</v>
      </c>
      <c r="G106" s="47">
        <v>11144600</v>
      </c>
      <c r="H106" s="47">
        <v>1519600</v>
      </c>
      <c r="I106" s="47">
        <v>15.79</v>
      </c>
      <c r="J106" s="46" t="s">
        <v>284</v>
      </c>
    </row>
    <row r="107" spans="1:10">
      <c r="A107" s="48" t="s">
        <v>318</v>
      </c>
      <c r="B107" s="47">
        <v>0</v>
      </c>
      <c r="C107" s="47">
        <v>0</v>
      </c>
      <c r="D107" s="47">
        <v>0</v>
      </c>
      <c r="E107" s="47">
        <v>0</v>
      </c>
      <c r="F107" s="47">
        <v>30000</v>
      </c>
      <c r="G107" s="47">
        <v>30000</v>
      </c>
      <c r="H107" s="47">
        <v>30000</v>
      </c>
      <c r="I107" s="47"/>
      <c r="J107" s="46" t="s">
        <v>284</v>
      </c>
    </row>
    <row r="108" spans="1:10">
      <c r="A108" s="48" t="s">
        <v>317</v>
      </c>
      <c r="B108" s="47">
        <v>0</v>
      </c>
      <c r="C108" s="47">
        <v>0</v>
      </c>
      <c r="D108" s="47">
        <v>0</v>
      </c>
      <c r="E108" s="47">
        <v>0</v>
      </c>
      <c r="F108" s="47">
        <v>28000</v>
      </c>
      <c r="G108" s="47">
        <v>28000</v>
      </c>
      <c r="H108" s="47">
        <v>28000</v>
      </c>
      <c r="I108" s="47"/>
      <c r="J108" s="46" t="s">
        <v>284</v>
      </c>
    </row>
    <row r="109" spans="1:10">
      <c r="A109" s="48" t="s">
        <v>316</v>
      </c>
      <c r="B109" s="47">
        <v>0</v>
      </c>
      <c r="C109" s="47">
        <v>0</v>
      </c>
      <c r="D109" s="47">
        <v>0</v>
      </c>
      <c r="E109" s="47">
        <v>0</v>
      </c>
      <c r="F109" s="47">
        <v>2000</v>
      </c>
      <c r="G109" s="47">
        <v>2000</v>
      </c>
      <c r="H109" s="47">
        <v>2000</v>
      </c>
      <c r="I109" s="47"/>
      <c r="J109" s="46" t="s">
        <v>284</v>
      </c>
    </row>
    <row r="110" spans="1:10">
      <c r="A110" s="48" t="s">
        <v>315</v>
      </c>
      <c r="B110" s="47">
        <v>0</v>
      </c>
      <c r="C110" s="47">
        <v>8000000</v>
      </c>
      <c r="D110" s="47">
        <v>8000000</v>
      </c>
      <c r="E110" s="47">
        <v>0</v>
      </c>
      <c r="F110" s="47">
        <v>8021100</v>
      </c>
      <c r="G110" s="47">
        <v>8021100</v>
      </c>
      <c r="H110" s="47">
        <v>21100</v>
      </c>
      <c r="I110" s="47">
        <v>0.26</v>
      </c>
      <c r="J110" s="46" t="s">
        <v>284</v>
      </c>
    </row>
    <row r="111" spans="1:10">
      <c r="A111" s="48" t="s">
        <v>314</v>
      </c>
      <c r="B111" s="47">
        <v>0</v>
      </c>
      <c r="C111" s="47">
        <v>8000000</v>
      </c>
      <c r="D111" s="47">
        <v>8000000</v>
      </c>
      <c r="E111" s="47">
        <v>0</v>
      </c>
      <c r="F111" s="47">
        <v>8021100</v>
      </c>
      <c r="G111" s="47">
        <v>8021100</v>
      </c>
      <c r="H111" s="47">
        <v>21100</v>
      </c>
      <c r="I111" s="47">
        <v>0.26</v>
      </c>
      <c r="J111" s="46" t="s">
        <v>284</v>
      </c>
    </row>
    <row r="112" spans="1:10" ht="32.4">
      <c r="A112" s="48" t="s">
        <v>313</v>
      </c>
      <c r="B112" s="47">
        <v>0</v>
      </c>
      <c r="C112" s="47">
        <v>1575000</v>
      </c>
      <c r="D112" s="47">
        <v>1575000</v>
      </c>
      <c r="E112" s="47">
        <v>0</v>
      </c>
      <c r="F112" s="47">
        <v>3055000</v>
      </c>
      <c r="G112" s="47">
        <v>3055000</v>
      </c>
      <c r="H112" s="47">
        <v>1480000</v>
      </c>
      <c r="I112" s="47">
        <v>93.97</v>
      </c>
      <c r="J112" s="46" t="s">
        <v>284</v>
      </c>
    </row>
    <row r="113" spans="1:10">
      <c r="A113" s="48" t="s">
        <v>312</v>
      </c>
      <c r="B113" s="47">
        <v>0</v>
      </c>
      <c r="C113" s="47">
        <v>1500000</v>
      </c>
      <c r="D113" s="47">
        <v>1500000</v>
      </c>
      <c r="E113" s="47">
        <v>0</v>
      </c>
      <c r="F113" s="47">
        <v>2995000</v>
      </c>
      <c r="G113" s="47">
        <v>2995000</v>
      </c>
      <c r="H113" s="47">
        <v>1495000</v>
      </c>
      <c r="I113" s="47">
        <v>99.67</v>
      </c>
      <c r="J113" s="46" t="s">
        <v>284</v>
      </c>
    </row>
    <row r="114" spans="1:10">
      <c r="A114" s="48" t="s">
        <v>311</v>
      </c>
      <c r="B114" s="47">
        <v>0</v>
      </c>
      <c r="C114" s="47">
        <v>75000</v>
      </c>
      <c r="D114" s="47">
        <v>75000</v>
      </c>
      <c r="E114" s="47">
        <v>0</v>
      </c>
      <c r="F114" s="47">
        <v>60000</v>
      </c>
      <c r="G114" s="47">
        <v>60000</v>
      </c>
      <c r="H114" s="47">
        <v>-15000</v>
      </c>
      <c r="I114" s="47">
        <v>-20</v>
      </c>
      <c r="J114" s="46" t="s">
        <v>284</v>
      </c>
    </row>
    <row r="115" spans="1:10">
      <c r="A115" s="48" t="s">
        <v>310</v>
      </c>
      <c r="B115" s="47">
        <v>0</v>
      </c>
      <c r="C115" s="47">
        <v>50000</v>
      </c>
      <c r="D115" s="47">
        <v>50000</v>
      </c>
      <c r="E115" s="47">
        <v>0</v>
      </c>
      <c r="F115" s="47">
        <v>38500</v>
      </c>
      <c r="G115" s="47">
        <v>38500</v>
      </c>
      <c r="H115" s="47">
        <v>-11500</v>
      </c>
      <c r="I115" s="47">
        <v>-23</v>
      </c>
      <c r="J115" s="46" t="s">
        <v>284</v>
      </c>
    </row>
    <row r="116" spans="1:10">
      <c r="A116" s="48" t="s">
        <v>309</v>
      </c>
      <c r="B116" s="47">
        <v>0</v>
      </c>
      <c r="C116" s="47">
        <v>0</v>
      </c>
      <c r="D116" s="47">
        <v>0</v>
      </c>
      <c r="E116" s="47">
        <v>0</v>
      </c>
      <c r="F116" s="47">
        <v>20500</v>
      </c>
      <c r="G116" s="47">
        <v>20500</v>
      </c>
      <c r="H116" s="47">
        <v>20500</v>
      </c>
      <c r="I116" s="47"/>
      <c r="J116" s="46" t="s">
        <v>284</v>
      </c>
    </row>
    <row r="117" spans="1:10">
      <c r="A117" s="48" t="s">
        <v>308</v>
      </c>
      <c r="B117" s="47">
        <v>0</v>
      </c>
      <c r="C117" s="47">
        <v>50000</v>
      </c>
      <c r="D117" s="47">
        <v>50000</v>
      </c>
      <c r="E117" s="47">
        <v>0</v>
      </c>
      <c r="F117" s="47">
        <v>18000</v>
      </c>
      <c r="G117" s="47">
        <v>18000</v>
      </c>
      <c r="H117" s="47">
        <v>-32000</v>
      </c>
      <c r="I117" s="47">
        <v>-64</v>
      </c>
      <c r="J117" s="46" t="s">
        <v>284</v>
      </c>
    </row>
    <row r="118" spans="1:10">
      <c r="A118" s="48" t="s">
        <v>307</v>
      </c>
      <c r="B118" s="47">
        <v>0</v>
      </c>
      <c r="C118" s="47">
        <v>0</v>
      </c>
      <c r="D118" s="47">
        <v>0</v>
      </c>
      <c r="E118" s="47">
        <v>0</v>
      </c>
      <c r="F118" s="47">
        <v>7105751</v>
      </c>
      <c r="G118" s="47">
        <v>7105751</v>
      </c>
      <c r="H118" s="47">
        <v>7105751</v>
      </c>
      <c r="I118" s="47"/>
      <c r="J118" s="46" t="s">
        <v>284</v>
      </c>
    </row>
    <row r="119" spans="1:10">
      <c r="A119" s="48" t="s">
        <v>306</v>
      </c>
      <c r="B119" s="47">
        <v>0</v>
      </c>
      <c r="C119" s="47">
        <v>0</v>
      </c>
      <c r="D119" s="47">
        <v>0</v>
      </c>
      <c r="E119" s="47">
        <v>0</v>
      </c>
      <c r="F119" s="47">
        <v>7105751</v>
      </c>
      <c r="G119" s="47">
        <v>7105751</v>
      </c>
      <c r="H119" s="47">
        <v>7105751</v>
      </c>
      <c r="I119" s="47"/>
      <c r="J119" s="46" t="s">
        <v>284</v>
      </c>
    </row>
    <row r="120" spans="1:10" ht="16.8" thickBot="1">
      <c r="A120" s="58" t="s">
        <v>305</v>
      </c>
      <c r="B120" s="57">
        <v>0</v>
      </c>
      <c r="C120" s="57">
        <v>0</v>
      </c>
      <c r="D120" s="57">
        <v>0</v>
      </c>
      <c r="E120" s="57">
        <v>0</v>
      </c>
      <c r="F120" s="57">
        <v>7105751</v>
      </c>
      <c r="G120" s="57">
        <v>7105751</v>
      </c>
      <c r="H120" s="57">
        <v>7105751</v>
      </c>
      <c r="I120" s="57"/>
      <c r="J120" s="56" t="s">
        <v>284</v>
      </c>
    </row>
    <row r="121" spans="1:10" ht="16.2" customHeight="1">
      <c r="A121" s="239" t="s">
        <v>304</v>
      </c>
      <c r="B121" s="239"/>
      <c r="C121" s="239"/>
      <c r="D121" s="239"/>
      <c r="E121" s="239"/>
      <c r="F121" s="239"/>
      <c r="G121" s="239"/>
      <c r="H121" s="239"/>
      <c r="I121" s="239"/>
      <c r="J121" s="239"/>
    </row>
  </sheetData>
  <mergeCells count="6">
    <mergeCell ref="A4:A5"/>
    <mergeCell ref="B4:D4"/>
    <mergeCell ref="E4:G4"/>
    <mergeCell ref="H4:I4"/>
    <mergeCell ref="J4:J5"/>
    <mergeCell ref="A121:J121"/>
  </mergeCells>
  <phoneticPr fontId="2" type="noConversion"/>
  <pageMargins left="0.74803149606299213" right="0.74803149606299213" top="0.98425196850393704" bottom="0.98425196850393704" header="0.51181102362204722" footer="0.51181102362204722"/>
  <pageSetup paperSize="9" scale="85" orientation="portrait" horizontalDpi="180" verticalDpi="18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zoomScale="75" workbookViewId="0">
      <selection activeCell="D2" sqref="D2"/>
    </sheetView>
  </sheetViews>
  <sheetFormatPr defaultRowHeight="16.2"/>
  <cols>
    <col min="1" max="1" width="19.6640625" style="65" customWidth="1"/>
    <col min="2" max="11" width="18.6640625" style="65" customWidth="1"/>
    <col min="12" max="16384" width="8.88671875" style="65"/>
  </cols>
  <sheetData>
    <row r="1" spans="1:11" ht="22.2">
      <c r="A1" s="81"/>
      <c r="B1" s="81"/>
      <c r="C1" s="84"/>
      <c r="D1" s="85" t="s">
        <v>536</v>
      </c>
      <c r="E1" s="84"/>
      <c r="F1" s="84"/>
      <c r="G1" s="81"/>
      <c r="H1" s="81"/>
      <c r="I1" s="81"/>
      <c r="J1" s="81"/>
      <c r="K1" s="81"/>
    </row>
    <row r="2" spans="1:11" ht="22.2">
      <c r="A2" s="81"/>
      <c r="B2" s="81"/>
      <c r="C2" s="82"/>
      <c r="D2" s="83" t="s">
        <v>535</v>
      </c>
      <c r="E2" s="82"/>
      <c r="F2" s="82"/>
      <c r="G2" s="81"/>
      <c r="H2" s="81"/>
      <c r="I2" s="81"/>
      <c r="J2" s="81"/>
      <c r="K2" s="81"/>
    </row>
    <row r="3" spans="1:11" ht="16.8" thickBot="1">
      <c r="A3" s="79"/>
      <c r="B3" s="79"/>
      <c r="C3" s="80"/>
      <c r="D3" s="80" t="s">
        <v>534</v>
      </c>
      <c r="E3" s="80"/>
      <c r="F3" s="80"/>
      <c r="G3" s="79"/>
      <c r="H3" s="79"/>
      <c r="I3" s="79"/>
      <c r="J3" s="78"/>
      <c r="K3" s="78" t="s">
        <v>533</v>
      </c>
    </row>
    <row r="4" spans="1:11" ht="16.5" customHeight="1">
      <c r="A4" s="265" t="s">
        <v>531</v>
      </c>
      <c r="B4" s="268" t="s">
        <v>530</v>
      </c>
      <c r="C4" s="269"/>
      <c r="D4" s="269"/>
      <c r="E4" s="269"/>
      <c r="F4" s="269"/>
      <c r="G4" s="269"/>
      <c r="H4" s="270"/>
      <c r="I4" s="258" t="s">
        <v>529</v>
      </c>
      <c r="J4" s="258" t="s">
        <v>528</v>
      </c>
      <c r="K4" s="261" t="s">
        <v>527</v>
      </c>
    </row>
    <row r="5" spans="1:11" ht="16.5" customHeight="1">
      <c r="A5" s="266"/>
      <c r="B5" s="256" t="s">
        <v>526</v>
      </c>
      <c r="C5" s="256" t="s">
        <v>525</v>
      </c>
      <c r="D5" s="256" t="s">
        <v>524</v>
      </c>
      <c r="E5" s="256" t="s">
        <v>523</v>
      </c>
      <c r="F5" s="256" t="s">
        <v>522</v>
      </c>
      <c r="G5" s="256" t="s">
        <v>521</v>
      </c>
      <c r="H5" s="256" t="s">
        <v>520</v>
      </c>
      <c r="I5" s="259"/>
      <c r="J5" s="259"/>
      <c r="K5" s="262"/>
    </row>
    <row r="6" spans="1:11" ht="16.5" customHeight="1" thickBot="1">
      <c r="A6" s="267"/>
      <c r="B6" s="257"/>
      <c r="C6" s="257"/>
      <c r="D6" s="257"/>
      <c r="E6" s="257"/>
      <c r="F6" s="257"/>
      <c r="G6" s="257"/>
      <c r="H6" s="257"/>
      <c r="I6" s="260"/>
      <c r="J6" s="260"/>
      <c r="K6" s="263"/>
    </row>
    <row r="7" spans="1:11">
      <c r="A7" s="77" t="s">
        <v>519</v>
      </c>
      <c r="B7" s="76">
        <v>110550107</v>
      </c>
      <c r="C7" s="76">
        <v>2359499321</v>
      </c>
      <c r="D7" s="76">
        <v>2895335428</v>
      </c>
      <c r="E7" s="76">
        <v>295300266</v>
      </c>
      <c r="F7" s="76">
        <v>2242657700</v>
      </c>
      <c r="G7" s="76">
        <v>0</v>
      </c>
      <c r="H7" s="76">
        <v>0</v>
      </c>
      <c r="I7" s="76">
        <v>0</v>
      </c>
      <c r="J7" s="76">
        <v>7322732168</v>
      </c>
      <c r="K7" s="75">
        <f t="shared" ref="K7:K20" si="0">SUM(B7:J7)</f>
        <v>15226074990</v>
      </c>
    </row>
    <row r="8" spans="1:11" ht="32.4">
      <c r="A8" s="74" t="s">
        <v>518</v>
      </c>
      <c r="B8" s="73">
        <v>78378731</v>
      </c>
      <c r="C8" s="73">
        <v>496138937</v>
      </c>
      <c r="D8" s="73">
        <v>2399559856</v>
      </c>
      <c r="E8" s="73">
        <v>270979111</v>
      </c>
      <c r="F8" s="73">
        <v>720216962</v>
      </c>
      <c r="G8" s="73">
        <v>0</v>
      </c>
      <c r="H8" s="73">
        <v>0</v>
      </c>
      <c r="I8" s="73">
        <v>0</v>
      </c>
      <c r="J8" s="73">
        <v>3222629561</v>
      </c>
      <c r="K8" s="72">
        <f t="shared" si="0"/>
        <v>7187903158</v>
      </c>
    </row>
    <row r="9" spans="1:11" ht="32.4">
      <c r="A9" s="74" t="s">
        <v>517</v>
      </c>
      <c r="B9" s="73">
        <v>32171376</v>
      </c>
      <c r="C9" s="73">
        <v>1863360384</v>
      </c>
      <c r="D9" s="73">
        <v>495775572</v>
      </c>
      <c r="E9" s="73">
        <v>24321155</v>
      </c>
      <c r="F9" s="73">
        <v>1522440738</v>
      </c>
      <c r="G9" s="73">
        <v>0</v>
      </c>
      <c r="H9" s="73">
        <v>0</v>
      </c>
      <c r="I9" s="73">
        <v>0</v>
      </c>
      <c r="J9" s="73">
        <v>4100102607</v>
      </c>
      <c r="K9" s="72">
        <f t="shared" si="0"/>
        <v>8038171832</v>
      </c>
    </row>
    <row r="10" spans="1:11" ht="32.4">
      <c r="A10" s="74" t="s">
        <v>516</v>
      </c>
      <c r="B10" s="73">
        <v>7299735</v>
      </c>
      <c r="C10" s="73">
        <v>6272566</v>
      </c>
      <c r="D10" s="73">
        <v>176133491</v>
      </c>
      <c r="E10" s="73">
        <v>5456779</v>
      </c>
      <c r="F10" s="73">
        <v>75567608</v>
      </c>
      <c r="G10" s="73">
        <v>0</v>
      </c>
      <c r="H10" s="73">
        <v>0</v>
      </c>
      <c r="I10" s="73">
        <v>0</v>
      </c>
      <c r="J10" s="73">
        <v>101622</v>
      </c>
      <c r="K10" s="72">
        <f t="shared" si="0"/>
        <v>270831801</v>
      </c>
    </row>
    <row r="11" spans="1:11" ht="32.4">
      <c r="A11" s="74" t="s">
        <v>515</v>
      </c>
      <c r="B11" s="73">
        <v>0</v>
      </c>
      <c r="C11" s="73">
        <v>0</v>
      </c>
      <c r="D11" s="73">
        <v>8413921</v>
      </c>
      <c r="E11" s="73">
        <v>0</v>
      </c>
      <c r="F11" s="73">
        <v>61487</v>
      </c>
      <c r="G11" s="73">
        <v>0</v>
      </c>
      <c r="H11" s="73">
        <v>0</v>
      </c>
      <c r="I11" s="73">
        <v>0</v>
      </c>
      <c r="J11" s="73">
        <v>1693510</v>
      </c>
      <c r="K11" s="72">
        <f t="shared" si="0"/>
        <v>10168918</v>
      </c>
    </row>
    <row r="12" spans="1:11">
      <c r="A12" s="74" t="s">
        <v>514</v>
      </c>
      <c r="B12" s="73">
        <v>0</v>
      </c>
      <c r="C12" s="73">
        <v>0</v>
      </c>
      <c r="D12" s="73">
        <v>2359832</v>
      </c>
      <c r="E12" s="73">
        <v>0</v>
      </c>
      <c r="F12" s="73">
        <v>2768947</v>
      </c>
      <c r="G12" s="73">
        <v>0</v>
      </c>
      <c r="H12" s="73">
        <v>0</v>
      </c>
      <c r="I12" s="73">
        <v>0</v>
      </c>
      <c r="J12" s="73">
        <v>0</v>
      </c>
      <c r="K12" s="72">
        <f t="shared" si="0"/>
        <v>5128779</v>
      </c>
    </row>
    <row r="13" spans="1:11" ht="32.4">
      <c r="A13" s="74" t="s">
        <v>513</v>
      </c>
      <c r="B13" s="73">
        <v>4249912</v>
      </c>
      <c r="C13" s="73">
        <v>45032768</v>
      </c>
      <c r="D13" s="73">
        <v>151280587</v>
      </c>
      <c r="E13" s="73">
        <v>6449803</v>
      </c>
      <c r="F13" s="73">
        <v>54680949</v>
      </c>
      <c r="G13" s="73">
        <v>0</v>
      </c>
      <c r="H13" s="73">
        <v>0</v>
      </c>
      <c r="I13" s="73">
        <v>0</v>
      </c>
      <c r="J13" s="73">
        <v>134592364</v>
      </c>
      <c r="K13" s="72">
        <f t="shared" si="0"/>
        <v>396286383</v>
      </c>
    </row>
    <row r="14" spans="1:11" ht="32.4">
      <c r="A14" s="74" t="s">
        <v>512</v>
      </c>
      <c r="B14" s="73">
        <v>35221199</v>
      </c>
      <c r="C14" s="73">
        <v>1824600182</v>
      </c>
      <c r="D14" s="73">
        <v>514574387</v>
      </c>
      <c r="E14" s="73">
        <v>23328131</v>
      </c>
      <c r="F14" s="73">
        <v>1546034857</v>
      </c>
      <c r="G14" s="73">
        <v>0</v>
      </c>
      <c r="H14" s="73">
        <v>0</v>
      </c>
      <c r="I14" s="73">
        <v>0</v>
      </c>
      <c r="J14" s="73">
        <v>3963918355</v>
      </c>
      <c r="K14" s="72">
        <f t="shared" si="0"/>
        <v>7907677111</v>
      </c>
    </row>
    <row r="15" spans="1:11">
      <c r="A15" s="74" t="s">
        <v>511</v>
      </c>
      <c r="B15" s="73">
        <v>4249912</v>
      </c>
      <c r="C15" s="73">
        <v>45032768</v>
      </c>
      <c r="D15" s="73">
        <v>151280587</v>
      </c>
      <c r="E15" s="73">
        <v>6449803</v>
      </c>
      <c r="F15" s="73">
        <v>54680949</v>
      </c>
      <c r="G15" s="73">
        <v>0</v>
      </c>
      <c r="H15" s="73">
        <v>0</v>
      </c>
      <c r="I15" s="73">
        <v>0</v>
      </c>
      <c r="J15" s="73">
        <v>134592364</v>
      </c>
      <c r="K15" s="72">
        <f t="shared" si="0"/>
        <v>396286383</v>
      </c>
    </row>
    <row r="16" spans="1:11">
      <c r="A16" s="71" t="s">
        <v>510</v>
      </c>
      <c r="B16" s="70">
        <v>69984</v>
      </c>
      <c r="C16" s="70">
        <v>22084760</v>
      </c>
      <c r="D16" s="70">
        <v>114304644</v>
      </c>
      <c r="E16" s="70">
        <v>2863299</v>
      </c>
      <c r="F16" s="70">
        <v>24429292</v>
      </c>
      <c r="G16" s="70">
        <v>0</v>
      </c>
      <c r="H16" s="70">
        <v>0</v>
      </c>
      <c r="I16" s="70">
        <v>0</v>
      </c>
      <c r="J16" s="70">
        <v>40263696</v>
      </c>
      <c r="K16" s="69">
        <f t="shared" si="0"/>
        <v>204015675</v>
      </c>
    </row>
    <row r="17" spans="1:11">
      <c r="A17" s="71" t="s">
        <v>509</v>
      </c>
      <c r="B17" s="70">
        <v>4179928</v>
      </c>
      <c r="C17" s="70">
        <v>22103004</v>
      </c>
      <c r="D17" s="70">
        <v>29478139</v>
      </c>
      <c r="E17" s="70">
        <v>1678275</v>
      </c>
      <c r="F17" s="70">
        <v>23740832</v>
      </c>
      <c r="G17" s="70">
        <v>0</v>
      </c>
      <c r="H17" s="70">
        <v>0</v>
      </c>
      <c r="I17" s="70">
        <v>0</v>
      </c>
      <c r="J17" s="70">
        <v>92443888</v>
      </c>
      <c r="K17" s="69">
        <f t="shared" si="0"/>
        <v>173624066</v>
      </c>
    </row>
    <row r="18" spans="1:11">
      <c r="A18" s="71" t="s">
        <v>508</v>
      </c>
      <c r="B18" s="70">
        <v>0</v>
      </c>
      <c r="C18" s="70">
        <v>0</v>
      </c>
      <c r="D18" s="70">
        <v>60300</v>
      </c>
      <c r="E18" s="70">
        <v>4296</v>
      </c>
      <c r="F18" s="70">
        <v>4270</v>
      </c>
      <c r="G18" s="70">
        <v>0</v>
      </c>
      <c r="H18" s="70">
        <v>0</v>
      </c>
      <c r="I18" s="70">
        <v>0</v>
      </c>
      <c r="J18" s="70">
        <v>0</v>
      </c>
      <c r="K18" s="69">
        <f t="shared" si="0"/>
        <v>68866</v>
      </c>
    </row>
    <row r="19" spans="1:11">
      <c r="A19" s="71" t="s">
        <v>507</v>
      </c>
      <c r="B19" s="70">
        <v>0</v>
      </c>
      <c r="C19" s="70">
        <v>845004</v>
      </c>
      <c r="D19" s="70">
        <v>7437504</v>
      </c>
      <c r="E19" s="70">
        <v>1903933</v>
      </c>
      <c r="F19" s="70">
        <v>6506555</v>
      </c>
      <c r="G19" s="70">
        <v>0</v>
      </c>
      <c r="H19" s="70">
        <v>0</v>
      </c>
      <c r="I19" s="70">
        <v>0</v>
      </c>
      <c r="J19" s="70">
        <v>1884780</v>
      </c>
      <c r="K19" s="69">
        <f t="shared" si="0"/>
        <v>18577776</v>
      </c>
    </row>
    <row r="20" spans="1:11" ht="16.8" thickBot="1">
      <c r="A20" s="68" t="s">
        <v>506</v>
      </c>
      <c r="B20" s="67">
        <v>4249912</v>
      </c>
      <c r="C20" s="67">
        <v>45032768</v>
      </c>
      <c r="D20" s="67">
        <v>151280587</v>
      </c>
      <c r="E20" s="67">
        <v>6449803</v>
      </c>
      <c r="F20" s="67">
        <v>54680949</v>
      </c>
      <c r="G20" s="67">
        <v>0</v>
      </c>
      <c r="H20" s="67">
        <v>0</v>
      </c>
      <c r="I20" s="67">
        <v>0</v>
      </c>
      <c r="J20" s="67">
        <v>134592364</v>
      </c>
      <c r="K20" s="66">
        <f t="shared" si="0"/>
        <v>396286383</v>
      </c>
    </row>
    <row r="21" spans="1:11">
      <c r="A21" s="264" t="s">
        <v>505</v>
      </c>
      <c r="B21" s="264"/>
      <c r="C21" s="264"/>
      <c r="D21" s="264"/>
      <c r="E21" s="264"/>
      <c r="F21" s="264"/>
      <c r="G21" s="264"/>
      <c r="H21" s="264"/>
      <c r="I21" s="264"/>
      <c r="J21" s="264"/>
      <c r="K21" s="264"/>
    </row>
  </sheetData>
  <mergeCells count="13">
    <mergeCell ref="A21:K21"/>
    <mergeCell ref="A4:A6"/>
    <mergeCell ref="B4:H4"/>
    <mergeCell ref="B5:B6"/>
    <mergeCell ref="C5:C6"/>
    <mergeCell ref="D5:D6"/>
    <mergeCell ref="E5:E6"/>
    <mergeCell ref="F5:F6"/>
    <mergeCell ref="I4:I6"/>
    <mergeCell ref="J4:J6"/>
    <mergeCell ref="K4:K6"/>
    <mergeCell ref="G5:G6"/>
    <mergeCell ref="H5:H6"/>
  </mergeCells>
  <phoneticPr fontId="2" type="noConversion"/>
  <pageMargins left="0.75" right="0.75" top="1" bottom="1" header="0.5" footer="0.5"/>
  <pageSetup paperSize="9" scale="65" orientation="portrait" horizontalDpi="180" verticalDpi="18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zoomScale="75" workbookViewId="0">
      <selection activeCell="A34" sqref="A34"/>
    </sheetView>
  </sheetViews>
  <sheetFormatPr defaultRowHeight="16.2"/>
  <cols>
    <col min="1" max="1" width="20.6640625" style="86" customWidth="1"/>
    <col min="2" max="8" width="17.6640625" style="86" customWidth="1"/>
    <col min="9" max="9" width="17.6640625" style="65" customWidth="1"/>
    <col min="10" max="10" width="13" style="65" customWidth="1"/>
    <col min="11" max="16384" width="8.88671875" style="65"/>
  </cols>
  <sheetData>
    <row r="1" spans="1:10" ht="22.2">
      <c r="A1" s="92"/>
      <c r="B1" s="92"/>
      <c r="E1" s="85" t="s">
        <v>553</v>
      </c>
      <c r="F1" s="92"/>
      <c r="G1" s="92"/>
      <c r="H1" s="92"/>
    </row>
    <row r="2" spans="1:10" ht="22.2">
      <c r="A2" s="92"/>
      <c r="B2" s="92"/>
      <c r="E2" s="83" t="s">
        <v>552</v>
      </c>
      <c r="F2" s="92"/>
      <c r="G2" s="92"/>
      <c r="H2" s="92"/>
    </row>
    <row r="3" spans="1:10" ht="16.8" thickBot="1">
      <c r="A3" s="91"/>
      <c r="B3" s="90"/>
      <c r="E3" s="80" t="s">
        <v>551</v>
      </c>
      <c r="F3" s="90"/>
      <c r="G3" s="78"/>
      <c r="H3" s="78"/>
      <c r="J3" s="89" t="s">
        <v>532</v>
      </c>
    </row>
    <row r="4" spans="1:10" ht="16.5" customHeight="1">
      <c r="A4" s="271" t="s">
        <v>549</v>
      </c>
      <c r="B4" s="274" t="s">
        <v>548</v>
      </c>
      <c r="C4" s="274"/>
      <c r="D4" s="274"/>
      <c r="E4" s="274"/>
      <c r="F4" s="274"/>
      <c r="G4" s="274"/>
      <c r="H4" s="279" t="s">
        <v>547</v>
      </c>
      <c r="I4" s="275" t="s">
        <v>546</v>
      </c>
      <c r="J4" s="276"/>
    </row>
    <row r="5" spans="1:10">
      <c r="A5" s="272"/>
      <c r="B5" s="283" t="s">
        <v>545</v>
      </c>
      <c r="C5" s="283"/>
      <c r="D5" s="283"/>
      <c r="E5" s="284" t="s">
        <v>544</v>
      </c>
      <c r="F5" s="285" t="s">
        <v>543</v>
      </c>
      <c r="G5" s="284" t="s">
        <v>542</v>
      </c>
      <c r="H5" s="280"/>
      <c r="I5" s="281" t="s">
        <v>541</v>
      </c>
      <c r="J5" s="277" t="s">
        <v>540</v>
      </c>
    </row>
    <row r="6" spans="1:10" ht="33" thickBot="1">
      <c r="A6" s="273"/>
      <c r="B6" s="87" t="s">
        <v>539</v>
      </c>
      <c r="C6" s="87" t="s">
        <v>538</v>
      </c>
      <c r="D6" s="88" t="s">
        <v>537</v>
      </c>
      <c r="E6" s="285"/>
      <c r="F6" s="257"/>
      <c r="G6" s="285"/>
      <c r="H6" s="280"/>
      <c r="I6" s="282"/>
      <c r="J6" s="278"/>
    </row>
    <row r="7" spans="1:10" ht="32.4">
      <c r="A7" s="77" t="s">
        <v>230</v>
      </c>
      <c r="B7" s="76">
        <v>158691981</v>
      </c>
      <c r="C7" s="76">
        <v>158691981</v>
      </c>
      <c r="D7" s="76">
        <v>0</v>
      </c>
      <c r="E7" s="76">
        <v>0</v>
      </c>
      <c r="F7" s="76">
        <v>0</v>
      </c>
      <c r="G7" s="76">
        <v>0</v>
      </c>
      <c r="H7" s="76">
        <v>0</v>
      </c>
      <c r="I7" s="76">
        <v>0</v>
      </c>
      <c r="J7" s="75"/>
    </row>
    <row r="8" spans="1:10">
      <c r="A8" s="71" t="s">
        <v>215</v>
      </c>
      <c r="B8" s="70">
        <v>126605723</v>
      </c>
      <c r="C8" s="70">
        <v>126605723</v>
      </c>
      <c r="D8" s="70">
        <v>0</v>
      </c>
      <c r="E8" s="70">
        <v>0</v>
      </c>
      <c r="F8" s="70">
        <v>0</v>
      </c>
      <c r="G8" s="70">
        <v>0</v>
      </c>
      <c r="H8" s="70">
        <v>0</v>
      </c>
      <c r="I8" s="70">
        <v>0</v>
      </c>
      <c r="J8" s="69"/>
    </row>
    <row r="9" spans="1:10" ht="32.4">
      <c r="A9" s="71" t="s">
        <v>212</v>
      </c>
      <c r="B9" s="70">
        <v>5617200</v>
      </c>
      <c r="C9" s="70">
        <v>5617200</v>
      </c>
      <c r="D9" s="70">
        <v>0</v>
      </c>
      <c r="E9" s="70">
        <v>0</v>
      </c>
      <c r="F9" s="70">
        <v>0</v>
      </c>
      <c r="G9" s="70">
        <v>0</v>
      </c>
      <c r="H9" s="70">
        <v>0</v>
      </c>
      <c r="I9" s="70">
        <v>0</v>
      </c>
      <c r="J9" s="69"/>
    </row>
    <row r="10" spans="1:10" ht="16.8" thickBot="1">
      <c r="A10" s="68" t="s">
        <v>209</v>
      </c>
      <c r="B10" s="67">
        <v>26469058</v>
      </c>
      <c r="C10" s="67">
        <v>26469058</v>
      </c>
      <c r="D10" s="67">
        <v>0</v>
      </c>
      <c r="E10" s="67">
        <v>0</v>
      </c>
      <c r="F10" s="67">
        <v>0</v>
      </c>
      <c r="G10" s="67">
        <v>0</v>
      </c>
      <c r="H10" s="67">
        <v>0</v>
      </c>
      <c r="I10" s="67">
        <v>0</v>
      </c>
      <c r="J10" s="66"/>
    </row>
  </sheetData>
  <mergeCells count="10">
    <mergeCell ref="A4:A6"/>
    <mergeCell ref="B4:G4"/>
    <mergeCell ref="I4:J4"/>
    <mergeCell ref="J5:J6"/>
    <mergeCell ref="H4:H6"/>
    <mergeCell ref="I5:I6"/>
    <mergeCell ref="B5:D5"/>
    <mergeCell ref="E5:E6"/>
    <mergeCell ref="G5:G6"/>
    <mergeCell ref="F5:F6"/>
  </mergeCells>
  <phoneticPr fontId="2" type="noConversion"/>
  <pageMargins left="0.75" right="0.75" top="1" bottom="1" header="0.5" footer="0.5"/>
  <pageSetup paperSize="9" scale="75" orientation="portrait" horizontalDpi="180" verticalDpi="18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C2" sqref="C2"/>
    </sheetView>
  </sheetViews>
  <sheetFormatPr defaultRowHeight="16.2"/>
  <cols>
    <col min="1" max="1" width="20.6640625" style="65" customWidth="1"/>
    <col min="2" max="4" width="17.6640625" style="65" customWidth="1"/>
    <col min="5" max="5" width="27.44140625" style="65" customWidth="1"/>
    <col min="6" max="16384" width="8.88671875" style="65"/>
  </cols>
  <sheetData>
    <row r="1" spans="1:5" ht="22.2">
      <c r="A1" s="86"/>
      <c r="B1" s="86"/>
      <c r="C1" s="85" t="s">
        <v>566</v>
      </c>
      <c r="D1" s="86"/>
      <c r="E1" s="86"/>
    </row>
    <row r="2" spans="1:5" ht="22.2">
      <c r="A2" s="86"/>
      <c r="B2" s="86"/>
      <c r="C2" s="83" t="s">
        <v>565</v>
      </c>
      <c r="D2" s="86"/>
      <c r="E2" s="86"/>
    </row>
    <row r="3" spans="1:5" ht="16.8" thickBot="1">
      <c r="A3" s="86"/>
      <c r="B3" s="86"/>
      <c r="C3" s="100" t="s">
        <v>564</v>
      </c>
      <c r="D3" s="86"/>
      <c r="E3" s="78" t="s">
        <v>563</v>
      </c>
    </row>
    <row r="4" spans="1:5" ht="16.8" thickBot="1">
      <c r="A4" s="99" t="s">
        <v>561</v>
      </c>
      <c r="B4" s="98" t="s">
        <v>560</v>
      </c>
      <c r="C4" s="98" t="s">
        <v>559</v>
      </c>
      <c r="D4" s="98" t="s">
        <v>558</v>
      </c>
      <c r="E4" s="97" t="s">
        <v>557</v>
      </c>
    </row>
    <row r="5" spans="1:5">
      <c r="A5" s="77" t="s">
        <v>556</v>
      </c>
      <c r="B5" s="96">
        <v>89252000</v>
      </c>
      <c r="C5" s="96">
        <v>140315925</v>
      </c>
      <c r="D5" s="96">
        <f>C5-B5</f>
        <v>51063925</v>
      </c>
      <c r="E5" s="95" t="s">
        <v>284</v>
      </c>
    </row>
    <row r="6" spans="1:5" ht="211.2" thickBot="1">
      <c r="A6" s="68" t="s">
        <v>555</v>
      </c>
      <c r="B6" s="94">
        <v>89252000</v>
      </c>
      <c r="C6" s="94">
        <v>140315925</v>
      </c>
      <c r="D6" s="94">
        <f>C6-B6</f>
        <v>51063925</v>
      </c>
      <c r="E6" s="93" t="s">
        <v>554</v>
      </c>
    </row>
  </sheetData>
  <phoneticPr fontId="2" type="noConversion"/>
  <pageMargins left="0.75" right="0.75" top="1" bottom="1" header="0.5" footer="0.5"/>
  <pageSetup paperSize="9" scale="85" orientation="portrait" horizontalDpi="180" verticalDpi="18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topLeftCell="A40" zoomScale="75" workbookViewId="0">
      <selection activeCell="C13" sqref="C13"/>
    </sheetView>
  </sheetViews>
  <sheetFormatPr defaultRowHeight="16.2"/>
  <cols>
    <col min="1" max="1" width="21.44140625" style="102" customWidth="1"/>
    <col min="2" max="9" width="17.6640625" style="102" customWidth="1"/>
    <col min="10" max="10" width="24.109375" style="102" customWidth="1"/>
    <col min="11" max="16384" width="8.88671875" style="101"/>
  </cols>
  <sheetData>
    <row r="1" spans="1:10" ht="22.2">
      <c r="A1" s="120"/>
      <c r="B1" s="120"/>
      <c r="C1" s="123" t="s">
        <v>612</v>
      </c>
      <c r="D1" s="120"/>
      <c r="E1" s="120"/>
      <c r="F1" s="120"/>
      <c r="G1" s="120"/>
      <c r="H1" s="120"/>
      <c r="I1" s="120"/>
      <c r="J1" s="120"/>
    </row>
    <row r="2" spans="1:10" ht="22.2">
      <c r="A2" s="120"/>
      <c r="B2" s="120"/>
      <c r="C2" s="122" t="s">
        <v>611</v>
      </c>
      <c r="D2" s="120"/>
      <c r="E2" s="121"/>
      <c r="F2" s="121"/>
      <c r="G2" s="120"/>
      <c r="H2" s="120"/>
      <c r="I2" s="120"/>
      <c r="J2" s="120"/>
    </row>
    <row r="3" spans="1:10" ht="16.8" thickBot="1">
      <c r="A3" s="119"/>
      <c r="B3" s="117"/>
      <c r="C3" s="118" t="s">
        <v>610</v>
      </c>
      <c r="D3" s="117"/>
      <c r="E3" s="118"/>
      <c r="F3" s="118"/>
      <c r="G3" s="117"/>
      <c r="H3" s="117"/>
      <c r="I3" s="117"/>
      <c r="J3" s="116" t="s">
        <v>609</v>
      </c>
    </row>
    <row r="4" spans="1:10">
      <c r="A4" s="291" t="s">
        <v>608</v>
      </c>
      <c r="B4" s="294" t="s">
        <v>607</v>
      </c>
      <c r="C4" s="294"/>
      <c r="D4" s="294"/>
      <c r="E4" s="294"/>
      <c r="F4" s="294"/>
      <c r="G4" s="294" t="s">
        <v>606</v>
      </c>
      <c r="H4" s="294" t="s">
        <v>605</v>
      </c>
      <c r="I4" s="294" t="s">
        <v>604</v>
      </c>
      <c r="J4" s="295" t="s">
        <v>603</v>
      </c>
    </row>
    <row r="5" spans="1:10">
      <c r="A5" s="292"/>
      <c r="B5" s="288" t="s">
        <v>602</v>
      </c>
      <c r="C5" s="288" t="s">
        <v>601</v>
      </c>
      <c r="D5" s="286" t="s">
        <v>600</v>
      </c>
      <c r="E5" s="288" t="s">
        <v>599</v>
      </c>
      <c r="F5" s="288" t="s">
        <v>598</v>
      </c>
      <c r="G5" s="288"/>
      <c r="H5" s="288"/>
      <c r="I5" s="288"/>
      <c r="J5" s="296"/>
    </row>
    <row r="6" spans="1:10" ht="16.8" thickBot="1">
      <c r="A6" s="293"/>
      <c r="B6" s="289"/>
      <c r="C6" s="289"/>
      <c r="D6" s="287"/>
      <c r="E6" s="289"/>
      <c r="F6" s="289"/>
      <c r="G6" s="289"/>
      <c r="H6" s="289"/>
      <c r="I6" s="289"/>
      <c r="J6" s="297"/>
    </row>
    <row r="7" spans="1:10" ht="32.4">
      <c r="A7" s="115" t="s">
        <v>582</v>
      </c>
      <c r="B7" s="114">
        <v>13502193</v>
      </c>
      <c r="C7" s="114">
        <v>206554000</v>
      </c>
      <c r="D7" s="114">
        <v>66801232</v>
      </c>
      <c r="E7" s="114">
        <v>0</v>
      </c>
      <c r="F7" s="114">
        <f t="shared" ref="F7:F20" si="0">B7+C7+D7+E7</f>
        <v>286857425</v>
      </c>
      <c r="G7" s="114">
        <v>270906220</v>
      </c>
      <c r="H7" s="114">
        <f t="shared" ref="H7:H20" si="1">G7-F7</f>
        <v>-15951205</v>
      </c>
      <c r="I7" s="114">
        <v>12521667</v>
      </c>
      <c r="J7" s="113"/>
    </row>
    <row r="8" spans="1:10" ht="113.4">
      <c r="A8" s="112" t="s">
        <v>591</v>
      </c>
      <c r="B8" s="110">
        <v>0</v>
      </c>
      <c r="C8" s="110">
        <v>7000000</v>
      </c>
      <c r="D8" s="110">
        <v>0</v>
      </c>
      <c r="E8" s="110">
        <v>767079</v>
      </c>
      <c r="F8" s="110">
        <f t="shared" si="0"/>
        <v>7767079</v>
      </c>
      <c r="G8" s="110">
        <v>7299735</v>
      </c>
      <c r="H8" s="110">
        <f t="shared" si="1"/>
        <v>-467344</v>
      </c>
      <c r="I8" s="110">
        <v>467344</v>
      </c>
      <c r="J8" s="109" t="s">
        <v>597</v>
      </c>
    </row>
    <row r="9" spans="1:10">
      <c r="A9" s="111" t="s">
        <v>589</v>
      </c>
      <c r="B9" s="110">
        <v>0</v>
      </c>
      <c r="C9" s="110">
        <v>7000000</v>
      </c>
      <c r="D9" s="110">
        <v>0</v>
      </c>
      <c r="E9" s="110">
        <v>767079</v>
      </c>
      <c r="F9" s="110">
        <f t="shared" si="0"/>
        <v>7767079</v>
      </c>
      <c r="G9" s="110">
        <v>7299735</v>
      </c>
      <c r="H9" s="110">
        <f t="shared" si="1"/>
        <v>-467344</v>
      </c>
      <c r="I9" s="110">
        <v>467344</v>
      </c>
      <c r="J9" s="109"/>
    </row>
    <row r="10" spans="1:10" ht="214.2">
      <c r="A10" s="112" t="s">
        <v>581</v>
      </c>
      <c r="B10" s="110">
        <v>1061898</v>
      </c>
      <c r="C10" s="110">
        <v>8000000</v>
      </c>
      <c r="D10" s="110">
        <v>6272566</v>
      </c>
      <c r="E10" s="110">
        <v>-7341728</v>
      </c>
      <c r="F10" s="110">
        <f t="shared" si="0"/>
        <v>7992736</v>
      </c>
      <c r="G10" s="110">
        <v>6601702</v>
      </c>
      <c r="H10" s="110">
        <f t="shared" si="1"/>
        <v>-1391034</v>
      </c>
      <c r="I10" s="110">
        <v>1391034</v>
      </c>
      <c r="J10" s="109" t="s">
        <v>596</v>
      </c>
    </row>
    <row r="11" spans="1:10">
      <c r="A11" s="111" t="s">
        <v>579</v>
      </c>
      <c r="B11" s="110">
        <v>1061898</v>
      </c>
      <c r="C11" s="110">
        <v>8000000</v>
      </c>
      <c r="D11" s="110">
        <v>6272566</v>
      </c>
      <c r="E11" s="110">
        <v>-7341728</v>
      </c>
      <c r="F11" s="110">
        <f t="shared" si="0"/>
        <v>7992736</v>
      </c>
      <c r="G11" s="110">
        <v>6272566</v>
      </c>
      <c r="H11" s="110">
        <f t="shared" si="1"/>
        <v>-1720170</v>
      </c>
      <c r="I11" s="110">
        <v>1391034</v>
      </c>
      <c r="J11" s="109"/>
    </row>
    <row r="12" spans="1:10" ht="32.4">
      <c r="A12" s="111" t="s">
        <v>587</v>
      </c>
      <c r="B12" s="110">
        <v>0</v>
      </c>
      <c r="C12" s="110">
        <v>0</v>
      </c>
      <c r="D12" s="110">
        <v>0</v>
      </c>
      <c r="E12" s="110">
        <v>0</v>
      </c>
      <c r="F12" s="110">
        <f t="shared" si="0"/>
        <v>0</v>
      </c>
      <c r="G12" s="110">
        <v>329136</v>
      </c>
      <c r="H12" s="110">
        <f t="shared" si="1"/>
        <v>329136</v>
      </c>
      <c r="I12" s="110">
        <v>0</v>
      </c>
      <c r="J12" s="109"/>
    </row>
    <row r="13" spans="1:10" ht="176.4">
      <c r="A13" s="112" t="s">
        <v>578</v>
      </c>
      <c r="B13" s="110">
        <v>1699000</v>
      </c>
      <c r="C13" s="110">
        <v>133550000</v>
      </c>
      <c r="D13" s="110">
        <v>42045458</v>
      </c>
      <c r="E13" s="110">
        <v>3353364</v>
      </c>
      <c r="F13" s="110">
        <f t="shared" si="0"/>
        <v>180647822</v>
      </c>
      <c r="G13" s="110">
        <v>174679570</v>
      </c>
      <c r="H13" s="110">
        <f t="shared" si="1"/>
        <v>-5968252</v>
      </c>
      <c r="I13" s="110">
        <v>3645000</v>
      </c>
      <c r="J13" s="109" t="s">
        <v>595</v>
      </c>
    </row>
    <row r="14" spans="1:10">
      <c r="A14" s="111" t="s">
        <v>576</v>
      </c>
      <c r="B14" s="110">
        <v>1699000</v>
      </c>
      <c r="C14" s="110">
        <v>133550000</v>
      </c>
      <c r="D14" s="110">
        <v>42045458</v>
      </c>
      <c r="E14" s="110">
        <v>3353364</v>
      </c>
      <c r="F14" s="110">
        <f t="shared" si="0"/>
        <v>180647822</v>
      </c>
      <c r="G14" s="110">
        <v>167388185</v>
      </c>
      <c r="H14" s="110">
        <f t="shared" si="1"/>
        <v>-13259637</v>
      </c>
      <c r="I14" s="110">
        <v>3645000</v>
      </c>
      <c r="J14" s="109"/>
    </row>
    <row r="15" spans="1:10" ht="32.4">
      <c r="A15" s="111" t="s">
        <v>575</v>
      </c>
      <c r="B15" s="110">
        <v>0</v>
      </c>
      <c r="C15" s="110">
        <v>0</v>
      </c>
      <c r="D15" s="110">
        <v>0</v>
      </c>
      <c r="E15" s="110">
        <v>0</v>
      </c>
      <c r="F15" s="110">
        <f t="shared" si="0"/>
        <v>0</v>
      </c>
      <c r="G15" s="110">
        <v>7291385</v>
      </c>
      <c r="H15" s="110">
        <f t="shared" si="1"/>
        <v>7291385</v>
      </c>
      <c r="I15" s="110">
        <v>0</v>
      </c>
      <c r="J15" s="109"/>
    </row>
    <row r="16" spans="1:10" ht="113.4">
      <c r="A16" s="112" t="s">
        <v>574</v>
      </c>
      <c r="B16" s="110">
        <v>0</v>
      </c>
      <c r="C16" s="110">
        <v>4378000</v>
      </c>
      <c r="D16" s="110">
        <v>837169</v>
      </c>
      <c r="E16" s="110">
        <v>241610</v>
      </c>
      <c r="F16" s="110">
        <f t="shared" si="0"/>
        <v>5456779</v>
      </c>
      <c r="G16" s="110">
        <v>5456779</v>
      </c>
      <c r="H16" s="110">
        <f t="shared" si="1"/>
        <v>0</v>
      </c>
      <c r="I16" s="110">
        <v>0</v>
      </c>
      <c r="J16" s="109" t="s">
        <v>594</v>
      </c>
    </row>
    <row r="17" spans="1:10">
      <c r="A17" s="111" t="s">
        <v>572</v>
      </c>
      <c r="B17" s="110">
        <v>0</v>
      </c>
      <c r="C17" s="110">
        <v>4378000</v>
      </c>
      <c r="D17" s="110">
        <v>837169</v>
      </c>
      <c r="E17" s="110">
        <v>241610</v>
      </c>
      <c r="F17" s="110">
        <f t="shared" si="0"/>
        <v>5456779</v>
      </c>
      <c r="G17" s="110">
        <v>5456779</v>
      </c>
      <c r="H17" s="110">
        <f t="shared" si="1"/>
        <v>0</v>
      </c>
      <c r="I17" s="110">
        <v>0</v>
      </c>
      <c r="J17" s="109"/>
    </row>
    <row r="18" spans="1:10" ht="176.4">
      <c r="A18" s="112" t="s">
        <v>571</v>
      </c>
      <c r="B18" s="110">
        <v>10741295</v>
      </c>
      <c r="C18" s="110">
        <v>53626000</v>
      </c>
      <c r="D18" s="110">
        <v>17646039</v>
      </c>
      <c r="E18" s="110">
        <v>2979675</v>
      </c>
      <c r="F18" s="110">
        <f t="shared" si="0"/>
        <v>84993009</v>
      </c>
      <c r="G18" s="110">
        <v>76868434</v>
      </c>
      <c r="H18" s="110">
        <f t="shared" si="1"/>
        <v>-8124575</v>
      </c>
      <c r="I18" s="110">
        <v>7018289</v>
      </c>
      <c r="J18" s="109" t="s">
        <v>593</v>
      </c>
    </row>
    <row r="19" spans="1:10">
      <c r="A19" s="111" t="s">
        <v>569</v>
      </c>
      <c r="B19" s="110">
        <v>10741295</v>
      </c>
      <c r="C19" s="110">
        <v>53626000</v>
      </c>
      <c r="D19" s="110">
        <v>17646039</v>
      </c>
      <c r="E19" s="110">
        <v>2979675</v>
      </c>
      <c r="F19" s="110">
        <f t="shared" si="0"/>
        <v>84993009</v>
      </c>
      <c r="G19" s="110">
        <v>75567608</v>
      </c>
      <c r="H19" s="110">
        <f t="shared" si="1"/>
        <v>-9425401</v>
      </c>
      <c r="I19" s="110">
        <v>7018289</v>
      </c>
      <c r="J19" s="109"/>
    </row>
    <row r="20" spans="1:10" ht="32.4">
      <c r="A20" s="111" t="s">
        <v>568</v>
      </c>
      <c r="B20" s="110">
        <v>0</v>
      </c>
      <c r="C20" s="110">
        <v>0</v>
      </c>
      <c r="D20" s="110">
        <v>0</v>
      </c>
      <c r="E20" s="110">
        <v>0</v>
      </c>
      <c r="F20" s="110">
        <f t="shared" si="0"/>
        <v>0</v>
      </c>
      <c r="G20" s="110">
        <v>1300826</v>
      </c>
      <c r="H20" s="110">
        <f t="shared" si="1"/>
        <v>1300826</v>
      </c>
      <c r="I20" s="110">
        <v>0</v>
      </c>
      <c r="J20" s="109"/>
    </row>
    <row r="21" spans="1:10">
      <c r="A21" s="108"/>
      <c r="B21" s="107"/>
      <c r="C21" s="107"/>
      <c r="D21" s="107"/>
      <c r="E21" s="107"/>
      <c r="F21" s="107"/>
      <c r="G21" s="107"/>
      <c r="H21" s="107"/>
      <c r="I21" s="107"/>
      <c r="J21" s="106"/>
    </row>
    <row r="22" spans="1:10">
      <c r="A22" s="112" t="s">
        <v>567</v>
      </c>
      <c r="B22" s="110">
        <v>13502193</v>
      </c>
      <c r="C22" s="110">
        <v>206554000</v>
      </c>
      <c r="D22" s="110">
        <v>66801232</v>
      </c>
      <c r="E22" s="110">
        <v>0</v>
      </c>
      <c r="F22" s="110">
        <f>B22+C22+D22+E22</f>
        <v>286857425</v>
      </c>
      <c r="G22" s="110">
        <v>270906220</v>
      </c>
      <c r="H22" s="110">
        <f>G22-F22</f>
        <v>-15951205</v>
      </c>
      <c r="I22" s="110">
        <v>12521667</v>
      </c>
      <c r="J22" s="109"/>
    </row>
    <row r="23" spans="1:10">
      <c r="A23" s="108"/>
      <c r="B23" s="107"/>
      <c r="C23" s="107"/>
      <c r="D23" s="107"/>
      <c r="E23" s="107"/>
      <c r="F23" s="107"/>
      <c r="G23" s="107"/>
      <c r="H23" s="107"/>
      <c r="I23" s="107"/>
      <c r="J23" s="106"/>
    </row>
    <row r="24" spans="1:10">
      <c r="A24" s="112" t="s">
        <v>592</v>
      </c>
      <c r="B24" s="110"/>
      <c r="C24" s="110"/>
      <c r="D24" s="110"/>
      <c r="E24" s="110"/>
      <c r="F24" s="110"/>
      <c r="G24" s="110"/>
      <c r="H24" s="110"/>
      <c r="I24" s="110"/>
      <c r="J24" s="109"/>
    </row>
    <row r="25" spans="1:10" ht="32.4">
      <c r="A25" s="112" t="s">
        <v>582</v>
      </c>
      <c r="B25" s="110">
        <v>13502193</v>
      </c>
      <c r="C25" s="110">
        <v>94854000</v>
      </c>
      <c r="D25" s="110">
        <v>0</v>
      </c>
      <c r="E25" s="110">
        <v>0</v>
      </c>
      <c r="F25" s="110">
        <f t="shared" ref="F25:F37" si="2">B25+C25+D25+E25</f>
        <v>108356193</v>
      </c>
      <c r="G25" s="110">
        <v>92404988</v>
      </c>
      <c r="H25" s="110">
        <f t="shared" ref="H25:H37" si="3">G25-F25</f>
        <v>-15951205</v>
      </c>
      <c r="I25" s="110">
        <v>12521667</v>
      </c>
      <c r="J25" s="109"/>
    </row>
    <row r="26" spans="1:10" ht="100.8">
      <c r="A26" s="112" t="s">
        <v>591</v>
      </c>
      <c r="B26" s="110">
        <v>0</v>
      </c>
      <c r="C26" s="110">
        <v>7000000</v>
      </c>
      <c r="D26" s="110">
        <v>0</v>
      </c>
      <c r="E26" s="110">
        <v>767079</v>
      </c>
      <c r="F26" s="110">
        <f t="shared" si="2"/>
        <v>7767079</v>
      </c>
      <c r="G26" s="110">
        <v>7299735</v>
      </c>
      <c r="H26" s="110">
        <f t="shared" si="3"/>
        <v>-467344</v>
      </c>
      <c r="I26" s="110">
        <v>467344</v>
      </c>
      <c r="J26" s="109" t="s">
        <v>590</v>
      </c>
    </row>
    <row r="27" spans="1:10">
      <c r="A27" s="111" t="s">
        <v>589</v>
      </c>
      <c r="B27" s="110">
        <v>0</v>
      </c>
      <c r="C27" s="110">
        <v>7000000</v>
      </c>
      <c r="D27" s="110">
        <v>0</v>
      </c>
      <c r="E27" s="110">
        <v>767079</v>
      </c>
      <c r="F27" s="110">
        <f t="shared" si="2"/>
        <v>7767079</v>
      </c>
      <c r="G27" s="110">
        <v>7299735</v>
      </c>
      <c r="H27" s="110">
        <f t="shared" si="3"/>
        <v>-467344</v>
      </c>
      <c r="I27" s="110">
        <v>467344</v>
      </c>
      <c r="J27" s="109"/>
    </row>
    <row r="28" spans="1:10" ht="126">
      <c r="A28" s="112" t="s">
        <v>581</v>
      </c>
      <c r="B28" s="110">
        <v>1061898</v>
      </c>
      <c r="C28" s="110">
        <v>8000000</v>
      </c>
      <c r="D28" s="110">
        <v>0</v>
      </c>
      <c r="E28" s="110">
        <v>-7341728</v>
      </c>
      <c r="F28" s="110">
        <f t="shared" si="2"/>
        <v>1720170</v>
      </c>
      <c r="G28" s="110">
        <v>329136</v>
      </c>
      <c r="H28" s="110">
        <f t="shared" si="3"/>
        <v>-1391034</v>
      </c>
      <c r="I28" s="110">
        <v>1391034</v>
      </c>
      <c r="J28" s="109" t="s">
        <v>588</v>
      </c>
    </row>
    <row r="29" spans="1:10">
      <c r="A29" s="111" t="s">
        <v>579</v>
      </c>
      <c r="B29" s="110">
        <v>1061898</v>
      </c>
      <c r="C29" s="110">
        <v>8000000</v>
      </c>
      <c r="D29" s="110">
        <v>0</v>
      </c>
      <c r="E29" s="110">
        <v>-7341728</v>
      </c>
      <c r="F29" s="110">
        <f t="shared" si="2"/>
        <v>1720170</v>
      </c>
      <c r="G29" s="110">
        <v>0</v>
      </c>
      <c r="H29" s="110">
        <f t="shared" si="3"/>
        <v>-1720170</v>
      </c>
      <c r="I29" s="110">
        <v>1391034</v>
      </c>
      <c r="J29" s="109"/>
    </row>
    <row r="30" spans="1:10" ht="32.4">
      <c r="A30" s="111" t="s">
        <v>587</v>
      </c>
      <c r="B30" s="110">
        <v>0</v>
      </c>
      <c r="C30" s="110">
        <v>0</v>
      </c>
      <c r="D30" s="110">
        <v>0</v>
      </c>
      <c r="E30" s="110">
        <v>0</v>
      </c>
      <c r="F30" s="110">
        <f t="shared" si="2"/>
        <v>0</v>
      </c>
      <c r="G30" s="110">
        <v>329136</v>
      </c>
      <c r="H30" s="110">
        <f t="shared" si="3"/>
        <v>329136</v>
      </c>
      <c r="I30" s="110">
        <v>0</v>
      </c>
      <c r="J30" s="109"/>
    </row>
    <row r="31" spans="1:10" ht="88.2">
      <c r="A31" s="112" t="s">
        <v>578</v>
      </c>
      <c r="B31" s="110">
        <v>1699000</v>
      </c>
      <c r="C31" s="110">
        <v>55997000</v>
      </c>
      <c r="D31" s="110">
        <v>0</v>
      </c>
      <c r="E31" s="110">
        <v>3353364</v>
      </c>
      <c r="F31" s="110">
        <f t="shared" si="2"/>
        <v>61049364</v>
      </c>
      <c r="G31" s="110">
        <v>55081112</v>
      </c>
      <c r="H31" s="110">
        <f t="shared" si="3"/>
        <v>-5968252</v>
      </c>
      <c r="I31" s="110">
        <v>3645000</v>
      </c>
      <c r="J31" s="109" t="s">
        <v>586</v>
      </c>
    </row>
    <row r="32" spans="1:10">
      <c r="A32" s="111" t="s">
        <v>576</v>
      </c>
      <c r="B32" s="110">
        <v>1699000</v>
      </c>
      <c r="C32" s="110">
        <v>55997000</v>
      </c>
      <c r="D32" s="110">
        <v>0</v>
      </c>
      <c r="E32" s="110">
        <v>3353364</v>
      </c>
      <c r="F32" s="110">
        <f t="shared" si="2"/>
        <v>61049364</v>
      </c>
      <c r="G32" s="110">
        <v>55081112</v>
      </c>
      <c r="H32" s="110">
        <f t="shared" si="3"/>
        <v>-5968252</v>
      </c>
      <c r="I32" s="110">
        <v>3645000</v>
      </c>
      <c r="J32" s="109"/>
    </row>
    <row r="33" spans="1:10" ht="25.2">
      <c r="A33" s="112" t="s">
        <v>574</v>
      </c>
      <c r="B33" s="110">
        <v>0</v>
      </c>
      <c r="C33" s="110">
        <v>2066000</v>
      </c>
      <c r="D33" s="110">
        <v>0</v>
      </c>
      <c r="E33" s="110">
        <v>241610</v>
      </c>
      <c r="F33" s="110">
        <f t="shared" si="2"/>
        <v>2307610</v>
      </c>
      <c r="G33" s="110">
        <v>2307610</v>
      </c>
      <c r="H33" s="110">
        <f t="shared" si="3"/>
        <v>0</v>
      </c>
      <c r="I33" s="110">
        <v>0</v>
      </c>
      <c r="J33" s="109" t="s">
        <v>585</v>
      </c>
    </row>
    <row r="34" spans="1:10">
      <c r="A34" s="111" t="s">
        <v>572</v>
      </c>
      <c r="B34" s="110">
        <v>0</v>
      </c>
      <c r="C34" s="110">
        <v>2066000</v>
      </c>
      <c r="D34" s="110">
        <v>0</v>
      </c>
      <c r="E34" s="110">
        <v>241610</v>
      </c>
      <c r="F34" s="110">
        <f t="shared" si="2"/>
        <v>2307610</v>
      </c>
      <c r="G34" s="110">
        <v>2307610</v>
      </c>
      <c r="H34" s="110">
        <f t="shared" si="3"/>
        <v>0</v>
      </c>
      <c r="I34" s="110">
        <v>0</v>
      </c>
      <c r="J34" s="109"/>
    </row>
    <row r="35" spans="1:10" ht="88.2">
      <c r="A35" s="112" t="s">
        <v>571</v>
      </c>
      <c r="B35" s="110">
        <v>10741295</v>
      </c>
      <c r="C35" s="110">
        <v>21791000</v>
      </c>
      <c r="D35" s="110">
        <v>0</v>
      </c>
      <c r="E35" s="110">
        <v>2979675</v>
      </c>
      <c r="F35" s="110">
        <f t="shared" si="2"/>
        <v>35511970</v>
      </c>
      <c r="G35" s="110">
        <v>27387395</v>
      </c>
      <c r="H35" s="110">
        <f t="shared" si="3"/>
        <v>-8124575</v>
      </c>
      <c r="I35" s="110">
        <v>7018289</v>
      </c>
      <c r="J35" s="109" t="s">
        <v>584</v>
      </c>
    </row>
    <row r="36" spans="1:10">
      <c r="A36" s="111" t="s">
        <v>569</v>
      </c>
      <c r="B36" s="110">
        <v>10741295</v>
      </c>
      <c r="C36" s="110">
        <v>21791000</v>
      </c>
      <c r="D36" s="110">
        <v>0</v>
      </c>
      <c r="E36" s="110">
        <v>2979675</v>
      </c>
      <c r="F36" s="110">
        <f t="shared" si="2"/>
        <v>35511970</v>
      </c>
      <c r="G36" s="110">
        <v>27244598</v>
      </c>
      <c r="H36" s="110">
        <f t="shared" si="3"/>
        <v>-8267372</v>
      </c>
      <c r="I36" s="110">
        <v>7018289</v>
      </c>
      <c r="J36" s="109"/>
    </row>
    <row r="37" spans="1:10" ht="32.4">
      <c r="A37" s="111" t="s">
        <v>568</v>
      </c>
      <c r="B37" s="110">
        <v>0</v>
      </c>
      <c r="C37" s="110">
        <v>0</v>
      </c>
      <c r="D37" s="110">
        <v>0</v>
      </c>
      <c r="E37" s="110">
        <v>0</v>
      </c>
      <c r="F37" s="110">
        <f t="shared" si="2"/>
        <v>0</v>
      </c>
      <c r="G37" s="110">
        <v>142797</v>
      </c>
      <c r="H37" s="110">
        <f t="shared" si="3"/>
        <v>142797</v>
      </c>
      <c r="I37" s="110">
        <v>0</v>
      </c>
      <c r="J37" s="109"/>
    </row>
    <row r="38" spans="1:10">
      <c r="A38" s="108"/>
      <c r="B38" s="107"/>
      <c r="C38" s="107"/>
      <c r="D38" s="107"/>
      <c r="E38" s="107"/>
      <c r="F38" s="107"/>
      <c r="G38" s="107"/>
      <c r="H38" s="107"/>
      <c r="I38" s="107"/>
      <c r="J38" s="106"/>
    </row>
    <row r="39" spans="1:10">
      <c r="A39" s="112" t="s">
        <v>567</v>
      </c>
      <c r="B39" s="110">
        <v>13502193</v>
      </c>
      <c r="C39" s="110">
        <v>94854000</v>
      </c>
      <c r="D39" s="110">
        <v>0</v>
      </c>
      <c r="E39" s="110">
        <v>0</v>
      </c>
      <c r="F39" s="110">
        <f>B39+C39+D39+E39</f>
        <v>108356193</v>
      </c>
      <c r="G39" s="110">
        <v>92404988</v>
      </c>
      <c r="H39" s="110">
        <f>G39-F39</f>
        <v>-15951205</v>
      </c>
      <c r="I39" s="110">
        <v>12521667</v>
      </c>
      <c r="J39" s="109"/>
    </row>
    <row r="40" spans="1:10">
      <c r="A40" s="108"/>
      <c r="B40" s="107"/>
      <c r="C40" s="107"/>
      <c r="D40" s="107"/>
      <c r="E40" s="107"/>
      <c r="F40" s="107"/>
      <c r="G40" s="107"/>
      <c r="H40" s="107"/>
      <c r="I40" s="107"/>
      <c r="J40" s="106"/>
    </row>
    <row r="41" spans="1:10">
      <c r="A41" s="112" t="s">
        <v>583</v>
      </c>
      <c r="B41" s="110"/>
      <c r="C41" s="110"/>
      <c r="D41" s="110"/>
      <c r="E41" s="110"/>
      <c r="F41" s="110"/>
      <c r="G41" s="110"/>
      <c r="H41" s="110"/>
      <c r="I41" s="110"/>
      <c r="J41" s="109"/>
    </row>
    <row r="42" spans="1:10" ht="32.4">
      <c r="A42" s="112" t="s">
        <v>582</v>
      </c>
      <c r="B42" s="110">
        <v>0</v>
      </c>
      <c r="C42" s="110">
        <v>111700000</v>
      </c>
      <c r="D42" s="110">
        <v>66801232</v>
      </c>
      <c r="E42" s="110">
        <v>0</v>
      </c>
      <c r="F42" s="110">
        <f t="shared" ref="F42:F52" si="4">B42+C42+D42+E42</f>
        <v>178501232</v>
      </c>
      <c r="G42" s="110">
        <v>178501232</v>
      </c>
      <c r="H42" s="110">
        <f t="shared" ref="H42:H52" si="5">G42-F42</f>
        <v>0</v>
      </c>
      <c r="I42" s="110">
        <v>0</v>
      </c>
      <c r="J42" s="109"/>
    </row>
    <row r="43" spans="1:10" ht="37.799999999999997">
      <c r="A43" s="112" t="s">
        <v>581</v>
      </c>
      <c r="B43" s="110">
        <v>0</v>
      </c>
      <c r="C43" s="110">
        <v>0</v>
      </c>
      <c r="D43" s="110">
        <v>6272566</v>
      </c>
      <c r="E43" s="110">
        <v>0</v>
      </c>
      <c r="F43" s="110">
        <f t="shared" si="4"/>
        <v>6272566</v>
      </c>
      <c r="G43" s="110">
        <v>6272566</v>
      </c>
      <c r="H43" s="110">
        <f t="shared" si="5"/>
        <v>0</v>
      </c>
      <c r="I43" s="110">
        <v>0</v>
      </c>
      <c r="J43" s="109" t="s">
        <v>580</v>
      </c>
    </row>
    <row r="44" spans="1:10">
      <c r="A44" s="111" t="s">
        <v>579</v>
      </c>
      <c r="B44" s="110">
        <v>0</v>
      </c>
      <c r="C44" s="110">
        <v>0</v>
      </c>
      <c r="D44" s="110">
        <v>6272566</v>
      </c>
      <c r="E44" s="110">
        <v>0</v>
      </c>
      <c r="F44" s="110">
        <f t="shared" si="4"/>
        <v>6272566</v>
      </c>
      <c r="G44" s="110">
        <v>6272566</v>
      </c>
      <c r="H44" s="110">
        <f t="shared" si="5"/>
        <v>0</v>
      </c>
      <c r="I44" s="110">
        <v>0</v>
      </c>
      <c r="J44" s="109"/>
    </row>
    <row r="45" spans="1:10" ht="37.799999999999997">
      <c r="A45" s="112" t="s">
        <v>578</v>
      </c>
      <c r="B45" s="110">
        <v>0</v>
      </c>
      <c r="C45" s="110">
        <v>77553000</v>
      </c>
      <c r="D45" s="110">
        <v>42045458</v>
      </c>
      <c r="E45" s="110">
        <v>0</v>
      </c>
      <c r="F45" s="110">
        <f t="shared" si="4"/>
        <v>119598458</v>
      </c>
      <c r="G45" s="110">
        <v>119598458</v>
      </c>
      <c r="H45" s="110">
        <f t="shared" si="5"/>
        <v>0</v>
      </c>
      <c r="I45" s="110">
        <v>0</v>
      </c>
      <c r="J45" s="109" t="s">
        <v>577</v>
      </c>
    </row>
    <row r="46" spans="1:10">
      <c r="A46" s="111" t="s">
        <v>576</v>
      </c>
      <c r="B46" s="110">
        <v>0</v>
      </c>
      <c r="C46" s="110">
        <v>77553000</v>
      </c>
      <c r="D46" s="110">
        <v>42045458</v>
      </c>
      <c r="E46" s="110">
        <v>0</v>
      </c>
      <c r="F46" s="110">
        <f t="shared" si="4"/>
        <v>119598458</v>
      </c>
      <c r="G46" s="110">
        <v>112307073</v>
      </c>
      <c r="H46" s="110">
        <f t="shared" si="5"/>
        <v>-7291385</v>
      </c>
      <c r="I46" s="110">
        <v>0</v>
      </c>
      <c r="J46" s="109"/>
    </row>
    <row r="47" spans="1:10" ht="32.4">
      <c r="A47" s="111" t="s">
        <v>575</v>
      </c>
      <c r="B47" s="110">
        <v>0</v>
      </c>
      <c r="C47" s="110">
        <v>0</v>
      </c>
      <c r="D47" s="110">
        <v>0</v>
      </c>
      <c r="E47" s="110">
        <v>0</v>
      </c>
      <c r="F47" s="110">
        <f t="shared" si="4"/>
        <v>0</v>
      </c>
      <c r="G47" s="110">
        <v>7291385</v>
      </c>
      <c r="H47" s="110">
        <f t="shared" si="5"/>
        <v>7291385</v>
      </c>
      <c r="I47" s="110">
        <v>0</v>
      </c>
      <c r="J47" s="109"/>
    </row>
    <row r="48" spans="1:10" ht="37.799999999999997">
      <c r="A48" s="112" t="s">
        <v>574</v>
      </c>
      <c r="B48" s="110">
        <v>0</v>
      </c>
      <c r="C48" s="110">
        <v>2312000</v>
      </c>
      <c r="D48" s="110">
        <v>837169</v>
      </c>
      <c r="E48" s="110">
        <v>0</v>
      </c>
      <c r="F48" s="110">
        <f t="shared" si="4"/>
        <v>3149169</v>
      </c>
      <c r="G48" s="110">
        <v>3149169</v>
      </c>
      <c r="H48" s="110">
        <f t="shared" si="5"/>
        <v>0</v>
      </c>
      <c r="I48" s="110">
        <v>0</v>
      </c>
      <c r="J48" s="109" t="s">
        <v>573</v>
      </c>
    </row>
    <row r="49" spans="1:10">
      <c r="A49" s="111" t="s">
        <v>572</v>
      </c>
      <c r="B49" s="110">
        <v>0</v>
      </c>
      <c r="C49" s="110">
        <v>2312000</v>
      </c>
      <c r="D49" s="110">
        <v>837169</v>
      </c>
      <c r="E49" s="110">
        <v>0</v>
      </c>
      <c r="F49" s="110">
        <f t="shared" si="4"/>
        <v>3149169</v>
      </c>
      <c r="G49" s="110">
        <v>3149169</v>
      </c>
      <c r="H49" s="110">
        <f t="shared" si="5"/>
        <v>0</v>
      </c>
      <c r="I49" s="110">
        <v>0</v>
      </c>
      <c r="J49" s="109"/>
    </row>
    <row r="50" spans="1:10" ht="37.799999999999997">
      <c r="A50" s="112" t="s">
        <v>571</v>
      </c>
      <c r="B50" s="110">
        <v>0</v>
      </c>
      <c r="C50" s="110">
        <v>31835000</v>
      </c>
      <c r="D50" s="110">
        <v>17646039</v>
      </c>
      <c r="E50" s="110">
        <v>0</v>
      </c>
      <c r="F50" s="110">
        <f t="shared" si="4"/>
        <v>49481039</v>
      </c>
      <c r="G50" s="110">
        <v>49481039</v>
      </c>
      <c r="H50" s="110">
        <f t="shared" si="5"/>
        <v>0</v>
      </c>
      <c r="I50" s="110">
        <v>0</v>
      </c>
      <c r="J50" s="109" t="s">
        <v>570</v>
      </c>
    </row>
    <row r="51" spans="1:10">
      <c r="A51" s="111" t="s">
        <v>569</v>
      </c>
      <c r="B51" s="110">
        <v>0</v>
      </c>
      <c r="C51" s="110">
        <v>31835000</v>
      </c>
      <c r="D51" s="110">
        <v>17646039</v>
      </c>
      <c r="E51" s="110">
        <v>0</v>
      </c>
      <c r="F51" s="110">
        <f t="shared" si="4"/>
        <v>49481039</v>
      </c>
      <c r="G51" s="110">
        <v>48323010</v>
      </c>
      <c r="H51" s="110">
        <f t="shared" si="5"/>
        <v>-1158029</v>
      </c>
      <c r="I51" s="110">
        <v>0</v>
      </c>
      <c r="J51" s="109"/>
    </row>
    <row r="52" spans="1:10" ht="32.4">
      <c r="A52" s="111" t="s">
        <v>568</v>
      </c>
      <c r="B52" s="110">
        <v>0</v>
      </c>
      <c r="C52" s="110">
        <v>0</v>
      </c>
      <c r="D52" s="110">
        <v>0</v>
      </c>
      <c r="E52" s="110">
        <v>0</v>
      </c>
      <c r="F52" s="110">
        <f t="shared" si="4"/>
        <v>0</v>
      </c>
      <c r="G52" s="110">
        <v>1158029</v>
      </c>
      <c r="H52" s="110">
        <f t="shared" si="5"/>
        <v>1158029</v>
      </c>
      <c r="I52" s="110">
        <v>0</v>
      </c>
      <c r="J52" s="109"/>
    </row>
    <row r="53" spans="1:10">
      <c r="A53" s="108"/>
      <c r="B53" s="107"/>
      <c r="C53" s="107"/>
      <c r="D53" s="107"/>
      <c r="E53" s="107"/>
      <c r="F53" s="107"/>
      <c r="G53" s="107"/>
      <c r="H53" s="107"/>
      <c r="I53" s="107"/>
      <c r="J53" s="106"/>
    </row>
    <row r="54" spans="1:10" ht="16.8" thickBot="1">
      <c r="A54" s="105" t="s">
        <v>567</v>
      </c>
      <c r="B54" s="104">
        <v>0</v>
      </c>
      <c r="C54" s="104">
        <v>111700000</v>
      </c>
      <c r="D54" s="104">
        <v>66801232</v>
      </c>
      <c r="E54" s="104">
        <v>0</v>
      </c>
      <c r="F54" s="104">
        <f>B54+C54+D54+E54</f>
        <v>178501232</v>
      </c>
      <c r="G54" s="104">
        <v>178501232</v>
      </c>
      <c r="H54" s="104">
        <f>G54-F54</f>
        <v>0</v>
      </c>
      <c r="I54" s="104">
        <v>0</v>
      </c>
      <c r="J54" s="103"/>
    </row>
    <row r="56" spans="1:10">
      <c r="A56" s="290"/>
      <c r="B56" s="290"/>
      <c r="C56" s="290"/>
      <c r="D56" s="290"/>
      <c r="E56" s="290"/>
      <c r="F56" s="290"/>
      <c r="G56" s="290"/>
      <c r="H56" s="290"/>
      <c r="I56" s="290"/>
      <c r="J56" s="290"/>
    </row>
  </sheetData>
  <mergeCells count="12">
    <mergeCell ref="B5:B6"/>
    <mergeCell ref="C5:C6"/>
    <mergeCell ref="D5:D6"/>
    <mergeCell ref="E5:E6"/>
    <mergeCell ref="F5:F6"/>
    <mergeCell ref="A56:J56"/>
    <mergeCell ref="A4:A6"/>
    <mergeCell ref="B4:F4"/>
    <mergeCell ref="G4:G6"/>
    <mergeCell ref="H4:H6"/>
    <mergeCell ref="I4:I6"/>
    <mergeCell ref="J4:J6"/>
  </mergeCells>
  <phoneticPr fontId="2" type="noConversion"/>
  <pageMargins left="0.75" right="0.75" top="1" bottom="1" header="0.5" footer="0.5"/>
  <pageSetup paperSize="9" scale="90" orientation="portrait" horizontalDpi="180" verticalDpi="18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zoomScale="75" workbookViewId="0">
      <selection activeCell="C2" sqref="C2"/>
    </sheetView>
  </sheetViews>
  <sheetFormatPr defaultRowHeight="16.2"/>
  <cols>
    <col min="1" max="1" width="21.44140625" style="86" customWidth="1"/>
    <col min="2" max="9" width="17.6640625" style="86" customWidth="1"/>
    <col min="10" max="10" width="24.109375" style="86" customWidth="1"/>
    <col min="11" max="16384" width="8.88671875" style="65"/>
  </cols>
  <sheetData>
    <row r="1" spans="1:10" ht="22.2">
      <c r="A1" s="84"/>
      <c r="B1" s="84"/>
      <c r="C1" s="85" t="s">
        <v>632</v>
      </c>
      <c r="D1" s="84"/>
      <c r="E1" s="84"/>
      <c r="F1" s="84"/>
      <c r="G1" s="84"/>
      <c r="H1" s="84"/>
      <c r="I1" s="84"/>
      <c r="J1" s="84"/>
    </row>
    <row r="2" spans="1:10" ht="22.2">
      <c r="A2" s="84"/>
      <c r="B2" s="84"/>
      <c r="C2" s="83" t="s">
        <v>631</v>
      </c>
      <c r="D2" s="84"/>
      <c r="E2" s="82"/>
      <c r="F2" s="82"/>
      <c r="G2" s="84"/>
      <c r="H2" s="84"/>
      <c r="I2" s="84"/>
      <c r="J2" s="84"/>
    </row>
    <row r="3" spans="1:10" ht="16.8" thickBot="1">
      <c r="A3" s="91"/>
      <c r="B3" s="135"/>
      <c r="C3" s="100" t="s">
        <v>630</v>
      </c>
      <c r="D3" s="135"/>
      <c r="E3" s="100"/>
      <c r="F3" s="100"/>
      <c r="G3" s="135"/>
      <c r="H3" s="135"/>
      <c r="I3" s="135"/>
      <c r="J3" s="78" t="s">
        <v>12</v>
      </c>
    </row>
    <row r="4" spans="1:10">
      <c r="A4" s="271" t="s">
        <v>629</v>
      </c>
      <c r="B4" s="299" t="s">
        <v>628</v>
      </c>
      <c r="C4" s="299"/>
      <c r="D4" s="299"/>
      <c r="E4" s="299"/>
      <c r="F4" s="299"/>
      <c r="G4" s="299" t="s">
        <v>627</v>
      </c>
      <c r="H4" s="299" t="s">
        <v>626</v>
      </c>
      <c r="I4" s="299" t="s">
        <v>625</v>
      </c>
      <c r="J4" s="300" t="s">
        <v>624</v>
      </c>
    </row>
    <row r="5" spans="1:10">
      <c r="A5" s="272"/>
      <c r="B5" s="283" t="s">
        <v>623</v>
      </c>
      <c r="C5" s="283" t="s">
        <v>622</v>
      </c>
      <c r="D5" s="284" t="s">
        <v>621</v>
      </c>
      <c r="E5" s="283" t="s">
        <v>620</v>
      </c>
      <c r="F5" s="283" t="s">
        <v>619</v>
      </c>
      <c r="G5" s="283"/>
      <c r="H5" s="283"/>
      <c r="I5" s="283"/>
      <c r="J5" s="301"/>
    </row>
    <row r="6" spans="1:10" ht="16.8" thickBot="1">
      <c r="A6" s="273"/>
      <c r="B6" s="281"/>
      <c r="C6" s="281"/>
      <c r="D6" s="285"/>
      <c r="E6" s="281"/>
      <c r="F6" s="281"/>
      <c r="G6" s="281"/>
      <c r="H6" s="281"/>
      <c r="I6" s="281"/>
      <c r="J6" s="302"/>
    </row>
    <row r="7" spans="1:10" ht="32.4">
      <c r="A7" s="133" t="s">
        <v>582</v>
      </c>
      <c r="B7" s="132">
        <v>13502193</v>
      </c>
      <c r="C7" s="132">
        <v>206554000</v>
      </c>
      <c r="D7" s="132">
        <v>66801232</v>
      </c>
      <c r="E7" s="132">
        <v>0</v>
      </c>
      <c r="F7" s="132">
        <f t="shared" ref="F7:F20" si="0">B7+C7+D7+E7</f>
        <v>286857425</v>
      </c>
      <c r="G7" s="132">
        <v>270906220</v>
      </c>
      <c r="H7" s="132">
        <f t="shared" ref="H7:H20" si="1">G7-F7</f>
        <v>-15951205</v>
      </c>
      <c r="I7" s="132">
        <v>12521667</v>
      </c>
      <c r="J7" s="131"/>
    </row>
    <row r="8" spans="1:10" ht="113.4">
      <c r="A8" s="127" t="s">
        <v>591</v>
      </c>
      <c r="B8" s="70">
        <v>0</v>
      </c>
      <c r="C8" s="70">
        <v>7000000</v>
      </c>
      <c r="D8" s="70">
        <v>0</v>
      </c>
      <c r="E8" s="70">
        <v>767079</v>
      </c>
      <c r="F8" s="70">
        <f t="shared" si="0"/>
        <v>7767079</v>
      </c>
      <c r="G8" s="70">
        <v>7299735</v>
      </c>
      <c r="H8" s="70">
        <f t="shared" si="1"/>
        <v>-467344</v>
      </c>
      <c r="I8" s="70">
        <v>467344</v>
      </c>
      <c r="J8" s="126" t="s">
        <v>597</v>
      </c>
    </row>
    <row r="9" spans="1:10">
      <c r="A9" s="71" t="s">
        <v>589</v>
      </c>
      <c r="B9" s="70">
        <v>0</v>
      </c>
      <c r="C9" s="70">
        <v>7000000</v>
      </c>
      <c r="D9" s="70">
        <v>0</v>
      </c>
      <c r="E9" s="70">
        <v>767079</v>
      </c>
      <c r="F9" s="70">
        <f t="shared" si="0"/>
        <v>7767079</v>
      </c>
      <c r="G9" s="70">
        <v>7299735</v>
      </c>
      <c r="H9" s="70">
        <f t="shared" si="1"/>
        <v>-467344</v>
      </c>
      <c r="I9" s="70">
        <v>467344</v>
      </c>
      <c r="J9" s="126"/>
    </row>
    <row r="10" spans="1:10" ht="214.2">
      <c r="A10" s="127" t="s">
        <v>581</v>
      </c>
      <c r="B10" s="70">
        <v>1061898</v>
      </c>
      <c r="C10" s="70">
        <v>8000000</v>
      </c>
      <c r="D10" s="70">
        <v>6272566</v>
      </c>
      <c r="E10" s="70">
        <v>-7341728</v>
      </c>
      <c r="F10" s="70">
        <f t="shared" si="0"/>
        <v>7992736</v>
      </c>
      <c r="G10" s="70">
        <v>6601702</v>
      </c>
      <c r="H10" s="70">
        <f t="shared" si="1"/>
        <v>-1391034</v>
      </c>
      <c r="I10" s="70">
        <v>1391034</v>
      </c>
      <c r="J10" s="126" t="s">
        <v>596</v>
      </c>
    </row>
    <row r="11" spans="1:10">
      <c r="A11" s="71" t="s">
        <v>579</v>
      </c>
      <c r="B11" s="70">
        <v>1061898</v>
      </c>
      <c r="C11" s="70">
        <v>8000000</v>
      </c>
      <c r="D11" s="70">
        <v>6272566</v>
      </c>
      <c r="E11" s="70">
        <v>-7341728</v>
      </c>
      <c r="F11" s="70">
        <f t="shared" si="0"/>
        <v>7992736</v>
      </c>
      <c r="G11" s="70">
        <v>6272566</v>
      </c>
      <c r="H11" s="70">
        <f t="shared" si="1"/>
        <v>-1720170</v>
      </c>
      <c r="I11" s="70">
        <v>1391034</v>
      </c>
      <c r="J11" s="126"/>
    </row>
    <row r="12" spans="1:10" ht="32.4">
      <c r="A12" s="71" t="s">
        <v>587</v>
      </c>
      <c r="B12" s="70">
        <v>0</v>
      </c>
      <c r="C12" s="70">
        <v>0</v>
      </c>
      <c r="D12" s="70">
        <v>0</v>
      </c>
      <c r="E12" s="70">
        <v>0</v>
      </c>
      <c r="F12" s="70">
        <f t="shared" si="0"/>
        <v>0</v>
      </c>
      <c r="G12" s="70">
        <v>329136</v>
      </c>
      <c r="H12" s="70">
        <f t="shared" si="1"/>
        <v>329136</v>
      </c>
      <c r="I12" s="70">
        <v>0</v>
      </c>
      <c r="J12" s="126"/>
    </row>
    <row r="13" spans="1:10" ht="176.4">
      <c r="A13" s="127" t="s">
        <v>578</v>
      </c>
      <c r="B13" s="70">
        <v>1699000</v>
      </c>
      <c r="C13" s="70">
        <v>133550000</v>
      </c>
      <c r="D13" s="70">
        <v>42045458</v>
      </c>
      <c r="E13" s="70">
        <v>3353364</v>
      </c>
      <c r="F13" s="70">
        <f t="shared" si="0"/>
        <v>180647822</v>
      </c>
      <c r="G13" s="70">
        <v>174679570</v>
      </c>
      <c r="H13" s="70">
        <f t="shared" si="1"/>
        <v>-5968252</v>
      </c>
      <c r="I13" s="70">
        <v>3645000</v>
      </c>
      <c r="J13" s="126" t="s">
        <v>595</v>
      </c>
    </row>
    <row r="14" spans="1:10">
      <c r="A14" s="71" t="s">
        <v>576</v>
      </c>
      <c r="B14" s="70">
        <v>1699000</v>
      </c>
      <c r="C14" s="70">
        <v>133550000</v>
      </c>
      <c r="D14" s="70">
        <v>42045458</v>
      </c>
      <c r="E14" s="70">
        <v>3353364</v>
      </c>
      <c r="F14" s="70">
        <f t="shared" si="0"/>
        <v>180647822</v>
      </c>
      <c r="G14" s="70">
        <v>167388185</v>
      </c>
      <c r="H14" s="70">
        <f t="shared" si="1"/>
        <v>-13259637</v>
      </c>
      <c r="I14" s="70">
        <v>3645000</v>
      </c>
      <c r="J14" s="126"/>
    </row>
    <row r="15" spans="1:10" ht="32.4">
      <c r="A15" s="71" t="s">
        <v>575</v>
      </c>
      <c r="B15" s="70">
        <v>0</v>
      </c>
      <c r="C15" s="70">
        <v>0</v>
      </c>
      <c r="D15" s="70">
        <v>0</v>
      </c>
      <c r="E15" s="70">
        <v>0</v>
      </c>
      <c r="F15" s="70">
        <f t="shared" si="0"/>
        <v>0</v>
      </c>
      <c r="G15" s="70">
        <v>7291385</v>
      </c>
      <c r="H15" s="70">
        <f t="shared" si="1"/>
        <v>7291385</v>
      </c>
      <c r="I15" s="70">
        <v>0</v>
      </c>
      <c r="J15" s="126"/>
    </row>
    <row r="16" spans="1:10" ht="113.4">
      <c r="A16" s="127" t="s">
        <v>574</v>
      </c>
      <c r="B16" s="70">
        <v>0</v>
      </c>
      <c r="C16" s="70">
        <v>4378000</v>
      </c>
      <c r="D16" s="70">
        <v>837169</v>
      </c>
      <c r="E16" s="70">
        <v>241610</v>
      </c>
      <c r="F16" s="70">
        <f t="shared" si="0"/>
        <v>5456779</v>
      </c>
      <c r="G16" s="70">
        <v>5456779</v>
      </c>
      <c r="H16" s="70">
        <f t="shared" si="1"/>
        <v>0</v>
      </c>
      <c r="I16" s="70">
        <v>0</v>
      </c>
      <c r="J16" s="126" t="s">
        <v>594</v>
      </c>
    </row>
    <row r="17" spans="1:10">
      <c r="A17" s="71" t="s">
        <v>572</v>
      </c>
      <c r="B17" s="70">
        <v>0</v>
      </c>
      <c r="C17" s="70">
        <v>4378000</v>
      </c>
      <c r="D17" s="70">
        <v>837169</v>
      </c>
      <c r="E17" s="70">
        <v>241610</v>
      </c>
      <c r="F17" s="70">
        <f t="shared" si="0"/>
        <v>5456779</v>
      </c>
      <c r="G17" s="70">
        <v>5456779</v>
      </c>
      <c r="H17" s="70">
        <f t="shared" si="1"/>
        <v>0</v>
      </c>
      <c r="I17" s="70">
        <v>0</v>
      </c>
      <c r="J17" s="126"/>
    </row>
    <row r="18" spans="1:10" ht="176.4">
      <c r="A18" s="127" t="s">
        <v>571</v>
      </c>
      <c r="B18" s="70">
        <v>10741295</v>
      </c>
      <c r="C18" s="70">
        <v>53626000</v>
      </c>
      <c r="D18" s="70">
        <v>17646039</v>
      </c>
      <c r="E18" s="70">
        <v>2979675</v>
      </c>
      <c r="F18" s="70">
        <f t="shared" si="0"/>
        <v>84993009</v>
      </c>
      <c r="G18" s="70">
        <v>76868434</v>
      </c>
      <c r="H18" s="70">
        <f t="shared" si="1"/>
        <v>-8124575</v>
      </c>
      <c r="I18" s="70">
        <v>7018289</v>
      </c>
      <c r="J18" s="126" t="s">
        <v>593</v>
      </c>
    </row>
    <row r="19" spans="1:10">
      <c r="A19" s="71" t="s">
        <v>569</v>
      </c>
      <c r="B19" s="70">
        <v>10741295</v>
      </c>
      <c r="C19" s="70">
        <v>53626000</v>
      </c>
      <c r="D19" s="70">
        <v>17646039</v>
      </c>
      <c r="E19" s="70">
        <v>2979675</v>
      </c>
      <c r="F19" s="70">
        <f t="shared" si="0"/>
        <v>84993009</v>
      </c>
      <c r="G19" s="70">
        <v>75567608</v>
      </c>
      <c r="H19" s="70">
        <f t="shared" si="1"/>
        <v>-9425401</v>
      </c>
      <c r="I19" s="70">
        <v>7018289</v>
      </c>
      <c r="J19" s="126"/>
    </row>
    <row r="20" spans="1:10" ht="32.4">
      <c r="A20" s="71" t="s">
        <v>568</v>
      </c>
      <c r="B20" s="70">
        <v>0</v>
      </c>
      <c r="C20" s="70">
        <v>0</v>
      </c>
      <c r="D20" s="70">
        <v>0</v>
      </c>
      <c r="E20" s="70">
        <v>0</v>
      </c>
      <c r="F20" s="70">
        <f t="shared" si="0"/>
        <v>0</v>
      </c>
      <c r="G20" s="70">
        <v>1300826</v>
      </c>
      <c r="H20" s="70">
        <f t="shared" si="1"/>
        <v>1300826</v>
      </c>
      <c r="I20" s="70">
        <v>0</v>
      </c>
      <c r="J20" s="126"/>
    </row>
    <row r="21" spans="1:10">
      <c r="A21" s="130"/>
      <c r="B21" s="129"/>
      <c r="C21" s="129"/>
      <c r="D21" s="129"/>
      <c r="E21" s="129"/>
      <c r="F21" s="129"/>
      <c r="G21" s="129"/>
      <c r="H21" s="129"/>
      <c r="I21" s="129"/>
      <c r="J21" s="128"/>
    </row>
    <row r="22" spans="1:10">
      <c r="A22" s="127" t="s">
        <v>615</v>
      </c>
      <c r="B22" s="70">
        <v>0</v>
      </c>
      <c r="C22" s="70">
        <v>10000000</v>
      </c>
      <c r="D22" s="70">
        <v>0</v>
      </c>
      <c r="E22" s="70">
        <v>0</v>
      </c>
      <c r="F22" s="70">
        <f t="shared" ref="F22:F29" si="2">B22+C22+D22+E22</f>
        <v>10000000</v>
      </c>
      <c r="G22" s="70">
        <v>13874085</v>
      </c>
      <c r="H22" s="70">
        <f t="shared" ref="H22:H29" si="3">G22-F22</f>
        <v>3874085</v>
      </c>
      <c r="I22" s="70">
        <v>0</v>
      </c>
      <c r="J22" s="126"/>
    </row>
    <row r="23" spans="1:10" ht="365.4">
      <c r="A23" s="127" t="s">
        <v>578</v>
      </c>
      <c r="B23" s="70">
        <v>0</v>
      </c>
      <c r="C23" s="70">
        <v>8000000</v>
      </c>
      <c r="D23" s="70">
        <v>0</v>
      </c>
      <c r="E23" s="70">
        <v>0</v>
      </c>
      <c r="F23" s="70">
        <f t="shared" si="2"/>
        <v>8000000</v>
      </c>
      <c r="G23" s="70">
        <v>11105138</v>
      </c>
      <c r="H23" s="70">
        <f t="shared" si="3"/>
        <v>3105138</v>
      </c>
      <c r="I23" s="70">
        <v>0</v>
      </c>
      <c r="J23" s="126" t="s">
        <v>618</v>
      </c>
    </row>
    <row r="24" spans="1:10">
      <c r="A24" s="71" t="s">
        <v>576</v>
      </c>
      <c r="B24" s="70">
        <v>0</v>
      </c>
      <c r="C24" s="70">
        <v>8000000</v>
      </c>
      <c r="D24" s="70">
        <v>0</v>
      </c>
      <c r="E24" s="70">
        <v>0</v>
      </c>
      <c r="F24" s="70">
        <f t="shared" si="2"/>
        <v>8000000</v>
      </c>
      <c r="G24" s="70">
        <v>11105138</v>
      </c>
      <c r="H24" s="70">
        <f t="shared" si="3"/>
        <v>3105138</v>
      </c>
      <c r="I24" s="70">
        <v>0</v>
      </c>
      <c r="J24" s="126"/>
    </row>
    <row r="25" spans="1:10">
      <c r="A25" s="127" t="s">
        <v>574</v>
      </c>
      <c r="B25" s="70">
        <v>0</v>
      </c>
      <c r="C25" s="70">
        <v>1000000</v>
      </c>
      <c r="D25" s="70">
        <v>0</v>
      </c>
      <c r="E25" s="70">
        <v>0</v>
      </c>
      <c r="F25" s="70">
        <f t="shared" si="2"/>
        <v>1000000</v>
      </c>
      <c r="G25" s="70">
        <v>0</v>
      </c>
      <c r="H25" s="70">
        <f t="shared" si="3"/>
        <v>-1000000</v>
      </c>
      <c r="I25" s="70">
        <v>0</v>
      </c>
      <c r="J25" s="126"/>
    </row>
    <row r="26" spans="1:10">
      <c r="A26" s="71" t="s">
        <v>572</v>
      </c>
      <c r="B26" s="70">
        <v>0</v>
      </c>
      <c r="C26" s="70">
        <v>1000000</v>
      </c>
      <c r="D26" s="70">
        <v>0</v>
      </c>
      <c r="E26" s="70">
        <v>0</v>
      </c>
      <c r="F26" s="70">
        <f t="shared" si="2"/>
        <v>1000000</v>
      </c>
      <c r="G26" s="70">
        <v>0</v>
      </c>
      <c r="H26" s="70">
        <f t="shared" si="3"/>
        <v>-1000000</v>
      </c>
      <c r="I26" s="70">
        <v>0</v>
      </c>
      <c r="J26" s="126"/>
    </row>
    <row r="27" spans="1:10" ht="113.4">
      <c r="A27" s="127" t="s">
        <v>571</v>
      </c>
      <c r="B27" s="70">
        <v>0</v>
      </c>
      <c r="C27" s="70">
        <v>1000000</v>
      </c>
      <c r="D27" s="70">
        <v>0</v>
      </c>
      <c r="E27" s="70">
        <v>0</v>
      </c>
      <c r="F27" s="70">
        <f t="shared" si="2"/>
        <v>1000000</v>
      </c>
      <c r="G27" s="70">
        <v>2768947</v>
      </c>
      <c r="H27" s="70">
        <f t="shared" si="3"/>
        <v>1768947</v>
      </c>
      <c r="I27" s="70">
        <v>0</v>
      </c>
      <c r="J27" s="126" t="s">
        <v>617</v>
      </c>
    </row>
    <row r="28" spans="1:10">
      <c r="A28" s="71" t="s">
        <v>569</v>
      </c>
      <c r="B28" s="70">
        <v>0</v>
      </c>
      <c r="C28" s="70">
        <v>1000000</v>
      </c>
      <c r="D28" s="70">
        <v>0</v>
      </c>
      <c r="E28" s="70">
        <v>0</v>
      </c>
      <c r="F28" s="70">
        <f t="shared" si="2"/>
        <v>1000000</v>
      </c>
      <c r="G28" s="70">
        <v>2768947</v>
      </c>
      <c r="H28" s="70">
        <f t="shared" si="3"/>
        <v>1768947</v>
      </c>
      <c r="I28" s="70">
        <v>0</v>
      </c>
      <c r="J28" s="126"/>
    </row>
    <row r="29" spans="1:10">
      <c r="A29" s="127" t="s">
        <v>567</v>
      </c>
      <c r="B29" s="70">
        <v>13502193</v>
      </c>
      <c r="C29" s="70">
        <v>216554000</v>
      </c>
      <c r="D29" s="70">
        <v>66801232</v>
      </c>
      <c r="E29" s="70">
        <v>0</v>
      </c>
      <c r="F29" s="70">
        <f t="shared" si="2"/>
        <v>296857425</v>
      </c>
      <c r="G29" s="70">
        <v>284780305</v>
      </c>
      <c r="H29" s="70">
        <f t="shared" si="3"/>
        <v>-12077120</v>
      </c>
      <c r="I29" s="70">
        <v>12521667</v>
      </c>
      <c r="J29" s="126"/>
    </row>
    <row r="30" spans="1:10">
      <c r="A30" s="130"/>
      <c r="B30" s="129"/>
      <c r="C30" s="129"/>
      <c r="D30" s="129"/>
      <c r="E30" s="129"/>
      <c r="F30" s="129"/>
      <c r="G30" s="129"/>
      <c r="H30" s="129"/>
      <c r="I30" s="129"/>
      <c r="J30" s="128"/>
    </row>
    <row r="31" spans="1:10">
      <c r="A31" s="127" t="s">
        <v>592</v>
      </c>
      <c r="B31" s="70"/>
      <c r="C31" s="70"/>
      <c r="D31" s="70"/>
      <c r="E31" s="70"/>
      <c r="F31" s="70"/>
      <c r="G31" s="70"/>
      <c r="H31" s="70"/>
      <c r="I31" s="70"/>
      <c r="J31" s="126"/>
    </row>
    <row r="32" spans="1:10" ht="32.4">
      <c r="A32" s="127" t="s">
        <v>582</v>
      </c>
      <c r="B32" s="70">
        <v>13502193</v>
      </c>
      <c r="C32" s="70">
        <v>94854000</v>
      </c>
      <c r="D32" s="70">
        <v>0</v>
      </c>
      <c r="E32" s="70">
        <v>0</v>
      </c>
      <c r="F32" s="70">
        <f t="shared" ref="F32:F44" si="4">B32+C32+D32+E32</f>
        <v>108356193</v>
      </c>
      <c r="G32" s="70">
        <v>92404988</v>
      </c>
      <c r="H32" s="70">
        <f t="shared" ref="H32:H44" si="5">G32-F32</f>
        <v>-15951205</v>
      </c>
      <c r="I32" s="70">
        <v>12521667</v>
      </c>
      <c r="J32" s="126"/>
    </row>
    <row r="33" spans="1:10" ht="100.8">
      <c r="A33" s="127" t="s">
        <v>591</v>
      </c>
      <c r="B33" s="70">
        <v>0</v>
      </c>
      <c r="C33" s="70">
        <v>7000000</v>
      </c>
      <c r="D33" s="70">
        <v>0</v>
      </c>
      <c r="E33" s="70">
        <v>767079</v>
      </c>
      <c r="F33" s="70">
        <f t="shared" si="4"/>
        <v>7767079</v>
      </c>
      <c r="G33" s="70">
        <v>7299735</v>
      </c>
      <c r="H33" s="70">
        <f t="shared" si="5"/>
        <v>-467344</v>
      </c>
      <c r="I33" s="70">
        <v>467344</v>
      </c>
      <c r="J33" s="126" t="s">
        <v>590</v>
      </c>
    </row>
    <row r="34" spans="1:10">
      <c r="A34" s="71" t="s">
        <v>589</v>
      </c>
      <c r="B34" s="70">
        <v>0</v>
      </c>
      <c r="C34" s="70">
        <v>7000000</v>
      </c>
      <c r="D34" s="70">
        <v>0</v>
      </c>
      <c r="E34" s="70">
        <v>767079</v>
      </c>
      <c r="F34" s="70">
        <f t="shared" si="4"/>
        <v>7767079</v>
      </c>
      <c r="G34" s="70">
        <v>7299735</v>
      </c>
      <c r="H34" s="70">
        <f t="shared" si="5"/>
        <v>-467344</v>
      </c>
      <c r="I34" s="70">
        <v>467344</v>
      </c>
      <c r="J34" s="126"/>
    </row>
    <row r="35" spans="1:10" ht="126">
      <c r="A35" s="127" t="s">
        <v>581</v>
      </c>
      <c r="B35" s="70">
        <v>1061898</v>
      </c>
      <c r="C35" s="70">
        <v>8000000</v>
      </c>
      <c r="D35" s="70">
        <v>0</v>
      </c>
      <c r="E35" s="70">
        <v>-7341728</v>
      </c>
      <c r="F35" s="70">
        <f t="shared" si="4"/>
        <v>1720170</v>
      </c>
      <c r="G35" s="70">
        <v>329136</v>
      </c>
      <c r="H35" s="70">
        <f t="shared" si="5"/>
        <v>-1391034</v>
      </c>
      <c r="I35" s="70">
        <v>1391034</v>
      </c>
      <c r="J35" s="126" t="s">
        <v>588</v>
      </c>
    </row>
    <row r="36" spans="1:10">
      <c r="A36" s="71" t="s">
        <v>579</v>
      </c>
      <c r="B36" s="70">
        <v>1061898</v>
      </c>
      <c r="C36" s="70">
        <v>8000000</v>
      </c>
      <c r="D36" s="70">
        <v>0</v>
      </c>
      <c r="E36" s="70">
        <v>-7341728</v>
      </c>
      <c r="F36" s="70">
        <f t="shared" si="4"/>
        <v>1720170</v>
      </c>
      <c r="G36" s="70">
        <v>0</v>
      </c>
      <c r="H36" s="70">
        <f t="shared" si="5"/>
        <v>-1720170</v>
      </c>
      <c r="I36" s="70">
        <v>1391034</v>
      </c>
      <c r="J36" s="126"/>
    </row>
    <row r="37" spans="1:10" ht="32.4">
      <c r="A37" s="71" t="s">
        <v>587</v>
      </c>
      <c r="B37" s="70">
        <v>0</v>
      </c>
      <c r="C37" s="70">
        <v>0</v>
      </c>
      <c r="D37" s="70">
        <v>0</v>
      </c>
      <c r="E37" s="70">
        <v>0</v>
      </c>
      <c r="F37" s="70">
        <f t="shared" si="4"/>
        <v>0</v>
      </c>
      <c r="G37" s="70">
        <v>329136</v>
      </c>
      <c r="H37" s="70">
        <f t="shared" si="5"/>
        <v>329136</v>
      </c>
      <c r="I37" s="70">
        <v>0</v>
      </c>
      <c r="J37" s="126"/>
    </row>
    <row r="38" spans="1:10" ht="88.2">
      <c r="A38" s="127" t="s">
        <v>578</v>
      </c>
      <c r="B38" s="70">
        <v>1699000</v>
      </c>
      <c r="C38" s="70">
        <v>55997000</v>
      </c>
      <c r="D38" s="70">
        <v>0</v>
      </c>
      <c r="E38" s="70">
        <v>3353364</v>
      </c>
      <c r="F38" s="70">
        <f t="shared" si="4"/>
        <v>61049364</v>
      </c>
      <c r="G38" s="70">
        <v>55081112</v>
      </c>
      <c r="H38" s="70">
        <f t="shared" si="5"/>
        <v>-5968252</v>
      </c>
      <c r="I38" s="70">
        <v>3645000</v>
      </c>
      <c r="J38" s="126" t="s">
        <v>586</v>
      </c>
    </row>
    <row r="39" spans="1:10">
      <c r="A39" s="71" t="s">
        <v>576</v>
      </c>
      <c r="B39" s="70">
        <v>1699000</v>
      </c>
      <c r="C39" s="70">
        <v>55997000</v>
      </c>
      <c r="D39" s="70">
        <v>0</v>
      </c>
      <c r="E39" s="70">
        <v>3353364</v>
      </c>
      <c r="F39" s="70">
        <f t="shared" si="4"/>
        <v>61049364</v>
      </c>
      <c r="G39" s="70">
        <v>55081112</v>
      </c>
      <c r="H39" s="70">
        <f t="shared" si="5"/>
        <v>-5968252</v>
      </c>
      <c r="I39" s="70">
        <v>3645000</v>
      </c>
      <c r="J39" s="126"/>
    </row>
    <row r="40" spans="1:10" ht="25.2">
      <c r="A40" s="127" t="s">
        <v>574</v>
      </c>
      <c r="B40" s="70">
        <v>0</v>
      </c>
      <c r="C40" s="70">
        <v>2066000</v>
      </c>
      <c r="D40" s="70">
        <v>0</v>
      </c>
      <c r="E40" s="70">
        <v>241610</v>
      </c>
      <c r="F40" s="70">
        <f t="shared" si="4"/>
        <v>2307610</v>
      </c>
      <c r="G40" s="70">
        <v>2307610</v>
      </c>
      <c r="H40" s="70">
        <f t="shared" si="5"/>
        <v>0</v>
      </c>
      <c r="I40" s="70">
        <v>0</v>
      </c>
      <c r="J40" s="126" t="s">
        <v>585</v>
      </c>
    </row>
    <row r="41" spans="1:10">
      <c r="A41" s="71" t="s">
        <v>572</v>
      </c>
      <c r="B41" s="70">
        <v>0</v>
      </c>
      <c r="C41" s="70">
        <v>2066000</v>
      </c>
      <c r="D41" s="70">
        <v>0</v>
      </c>
      <c r="E41" s="70">
        <v>241610</v>
      </c>
      <c r="F41" s="70">
        <f t="shared" si="4"/>
        <v>2307610</v>
      </c>
      <c r="G41" s="70">
        <v>2307610</v>
      </c>
      <c r="H41" s="70">
        <f t="shared" si="5"/>
        <v>0</v>
      </c>
      <c r="I41" s="70">
        <v>0</v>
      </c>
      <c r="J41" s="126"/>
    </row>
    <row r="42" spans="1:10" ht="88.2">
      <c r="A42" s="127" t="s">
        <v>571</v>
      </c>
      <c r="B42" s="70">
        <v>10741295</v>
      </c>
      <c r="C42" s="70">
        <v>21791000</v>
      </c>
      <c r="D42" s="70">
        <v>0</v>
      </c>
      <c r="E42" s="70">
        <v>2979675</v>
      </c>
      <c r="F42" s="70">
        <f t="shared" si="4"/>
        <v>35511970</v>
      </c>
      <c r="G42" s="70">
        <v>27387395</v>
      </c>
      <c r="H42" s="70">
        <f t="shared" si="5"/>
        <v>-8124575</v>
      </c>
      <c r="I42" s="70">
        <v>7018289</v>
      </c>
      <c r="J42" s="126" t="s">
        <v>584</v>
      </c>
    </row>
    <row r="43" spans="1:10">
      <c r="A43" s="71" t="s">
        <v>569</v>
      </c>
      <c r="B43" s="70">
        <v>10741295</v>
      </c>
      <c r="C43" s="70">
        <v>21791000</v>
      </c>
      <c r="D43" s="70">
        <v>0</v>
      </c>
      <c r="E43" s="70">
        <v>2979675</v>
      </c>
      <c r="F43" s="70">
        <f t="shared" si="4"/>
        <v>35511970</v>
      </c>
      <c r="G43" s="70">
        <v>27244598</v>
      </c>
      <c r="H43" s="70">
        <f t="shared" si="5"/>
        <v>-8267372</v>
      </c>
      <c r="I43" s="70">
        <v>7018289</v>
      </c>
      <c r="J43" s="126"/>
    </row>
    <row r="44" spans="1:10" ht="32.4">
      <c r="A44" s="71" t="s">
        <v>568</v>
      </c>
      <c r="B44" s="70">
        <v>0</v>
      </c>
      <c r="C44" s="70">
        <v>0</v>
      </c>
      <c r="D44" s="70">
        <v>0</v>
      </c>
      <c r="E44" s="70">
        <v>0</v>
      </c>
      <c r="F44" s="70">
        <f t="shared" si="4"/>
        <v>0</v>
      </c>
      <c r="G44" s="70">
        <v>142797</v>
      </c>
      <c r="H44" s="70">
        <f t="shared" si="5"/>
        <v>142797</v>
      </c>
      <c r="I44" s="70">
        <v>0</v>
      </c>
      <c r="J44" s="126"/>
    </row>
    <row r="45" spans="1:10">
      <c r="A45" s="130"/>
      <c r="B45" s="129"/>
      <c r="C45" s="129"/>
      <c r="D45" s="129"/>
      <c r="E45" s="129"/>
      <c r="F45" s="129"/>
      <c r="G45" s="129"/>
      <c r="H45" s="129"/>
      <c r="I45" s="129"/>
      <c r="J45" s="128"/>
    </row>
    <row r="46" spans="1:10">
      <c r="A46" s="127" t="s">
        <v>615</v>
      </c>
      <c r="B46" s="70">
        <v>0</v>
      </c>
      <c r="C46" s="70">
        <v>10000000</v>
      </c>
      <c r="D46" s="70">
        <v>0</v>
      </c>
      <c r="E46" s="70">
        <v>0</v>
      </c>
      <c r="F46" s="70">
        <f t="shared" ref="F46:F53" si="6">B46+C46+D46+E46</f>
        <v>10000000</v>
      </c>
      <c r="G46" s="70">
        <v>1497139</v>
      </c>
      <c r="H46" s="70">
        <f t="shared" ref="H46:H53" si="7">G46-F46</f>
        <v>-8502861</v>
      </c>
      <c r="I46" s="70">
        <v>0</v>
      </c>
      <c r="J46" s="126"/>
    </row>
    <row r="47" spans="1:10">
      <c r="A47" s="127" t="s">
        <v>578</v>
      </c>
      <c r="B47" s="70">
        <v>0</v>
      </c>
      <c r="C47" s="70">
        <v>8000000</v>
      </c>
      <c r="D47" s="70">
        <v>0</v>
      </c>
      <c r="E47" s="70">
        <v>0</v>
      </c>
      <c r="F47" s="70">
        <f t="shared" si="6"/>
        <v>8000000</v>
      </c>
      <c r="G47" s="70">
        <v>0</v>
      </c>
      <c r="H47" s="70">
        <f t="shared" si="7"/>
        <v>-8000000</v>
      </c>
      <c r="I47" s="70">
        <v>0</v>
      </c>
      <c r="J47" s="126"/>
    </row>
    <row r="48" spans="1:10">
      <c r="A48" s="71" t="s">
        <v>576</v>
      </c>
      <c r="B48" s="70">
        <v>0</v>
      </c>
      <c r="C48" s="70">
        <v>8000000</v>
      </c>
      <c r="D48" s="70">
        <v>0</v>
      </c>
      <c r="E48" s="70">
        <v>0</v>
      </c>
      <c r="F48" s="70">
        <f t="shared" si="6"/>
        <v>8000000</v>
      </c>
      <c r="G48" s="70">
        <v>0</v>
      </c>
      <c r="H48" s="70">
        <f t="shared" si="7"/>
        <v>-8000000</v>
      </c>
      <c r="I48" s="70">
        <v>0</v>
      </c>
      <c r="J48" s="126"/>
    </row>
    <row r="49" spans="1:10">
      <c r="A49" s="127" t="s">
        <v>574</v>
      </c>
      <c r="B49" s="70">
        <v>0</v>
      </c>
      <c r="C49" s="70">
        <v>1000000</v>
      </c>
      <c r="D49" s="70">
        <v>0</v>
      </c>
      <c r="E49" s="70">
        <v>0</v>
      </c>
      <c r="F49" s="70">
        <f t="shared" si="6"/>
        <v>1000000</v>
      </c>
      <c r="G49" s="70">
        <v>0</v>
      </c>
      <c r="H49" s="70">
        <f t="shared" si="7"/>
        <v>-1000000</v>
      </c>
      <c r="I49" s="70">
        <v>0</v>
      </c>
      <c r="J49" s="126"/>
    </row>
    <row r="50" spans="1:10">
      <c r="A50" s="71" t="s">
        <v>572</v>
      </c>
      <c r="B50" s="70">
        <v>0</v>
      </c>
      <c r="C50" s="70">
        <v>1000000</v>
      </c>
      <c r="D50" s="70">
        <v>0</v>
      </c>
      <c r="E50" s="70">
        <v>0</v>
      </c>
      <c r="F50" s="70">
        <f t="shared" si="6"/>
        <v>1000000</v>
      </c>
      <c r="G50" s="70">
        <v>0</v>
      </c>
      <c r="H50" s="70">
        <f t="shared" si="7"/>
        <v>-1000000</v>
      </c>
      <c r="I50" s="70">
        <v>0</v>
      </c>
      <c r="J50" s="126"/>
    </row>
    <row r="51" spans="1:10" ht="25.2">
      <c r="A51" s="127" t="s">
        <v>571</v>
      </c>
      <c r="B51" s="70">
        <v>0</v>
      </c>
      <c r="C51" s="70">
        <v>1000000</v>
      </c>
      <c r="D51" s="70">
        <v>0</v>
      </c>
      <c r="E51" s="70">
        <v>0</v>
      </c>
      <c r="F51" s="70">
        <f t="shared" si="6"/>
        <v>1000000</v>
      </c>
      <c r="G51" s="70">
        <v>1497139</v>
      </c>
      <c r="H51" s="70">
        <f t="shared" si="7"/>
        <v>497139</v>
      </c>
      <c r="I51" s="70">
        <v>0</v>
      </c>
      <c r="J51" s="126" t="s">
        <v>616</v>
      </c>
    </row>
    <row r="52" spans="1:10">
      <c r="A52" s="71" t="s">
        <v>569</v>
      </c>
      <c r="B52" s="70">
        <v>0</v>
      </c>
      <c r="C52" s="70">
        <v>1000000</v>
      </c>
      <c r="D52" s="70">
        <v>0</v>
      </c>
      <c r="E52" s="70">
        <v>0</v>
      </c>
      <c r="F52" s="70">
        <f t="shared" si="6"/>
        <v>1000000</v>
      </c>
      <c r="G52" s="70">
        <v>1497139</v>
      </c>
      <c r="H52" s="70">
        <f t="shared" si="7"/>
        <v>497139</v>
      </c>
      <c r="I52" s="70">
        <v>0</v>
      </c>
      <c r="J52" s="126"/>
    </row>
    <row r="53" spans="1:10">
      <c r="A53" s="127" t="s">
        <v>567</v>
      </c>
      <c r="B53" s="70">
        <v>13502193</v>
      </c>
      <c r="C53" s="70">
        <v>104854000</v>
      </c>
      <c r="D53" s="70">
        <v>0</v>
      </c>
      <c r="E53" s="70">
        <v>0</v>
      </c>
      <c r="F53" s="70">
        <f t="shared" si="6"/>
        <v>118356193</v>
      </c>
      <c r="G53" s="70">
        <v>93902127</v>
      </c>
      <c r="H53" s="70">
        <f t="shared" si="7"/>
        <v>-24454066</v>
      </c>
      <c r="I53" s="70">
        <v>12521667</v>
      </c>
      <c r="J53" s="126"/>
    </row>
    <row r="54" spans="1:10">
      <c r="A54" s="130"/>
      <c r="B54" s="129"/>
      <c r="C54" s="129"/>
      <c r="D54" s="129"/>
      <c r="E54" s="129"/>
      <c r="F54" s="129"/>
      <c r="G54" s="129"/>
      <c r="H54" s="129"/>
      <c r="I54" s="129"/>
      <c r="J54" s="128"/>
    </row>
    <row r="55" spans="1:10">
      <c r="A55" s="127" t="s">
        <v>583</v>
      </c>
      <c r="B55" s="70"/>
      <c r="C55" s="70"/>
      <c r="D55" s="70"/>
      <c r="E55" s="70"/>
      <c r="F55" s="70"/>
      <c r="G55" s="70"/>
      <c r="H55" s="70"/>
      <c r="I55" s="70"/>
      <c r="J55" s="126"/>
    </row>
    <row r="56" spans="1:10" ht="32.4">
      <c r="A56" s="127" t="s">
        <v>582</v>
      </c>
      <c r="B56" s="70">
        <v>0</v>
      </c>
      <c r="C56" s="70">
        <v>111700000</v>
      </c>
      <c r="D56" s="70">
        <v>66801232</v>
      </c>
      <c r="E56" s="70">
        <v>0</v>
      </c>
      <c r="F56" s="70">
        <f t="shared" ref="F56:F66" si="8">B56+C56+D56+E56</f>
        <v>178501232</v>
      </c>
      <c r="G56" s="70">
        <v>178501232</v>
      </c>
      <c r="H56" s="70">
        <f t="shared" ref="H56:H66" si="9">G56-F56</f>
        <v>0</v>
      </c>
      <c r="I56" s="70">
        <v>0</v>
      </c>
      <c r="J56" s="126"/>
    </row>
    <row r="57" spans="1:10" ht="37.799999999999997">
      <c r="A57" s="127" t="s">
        <v>581</v>
      </c>
      <c r="B57" s="70">
        <v>0</v>
      </c>
      <c r="C57" s="70">
        <v>0</v>
      </c>
      <c r="D57" s="70">
        <v>6272566</v>
      </c>
      <c r="E57" s="70">
        <v>0</v>
      </c>
      <c r="F57" s="70">
        <f t="shared" si="8"/>
        <v>6272566</v>
      </c>
      <c r="G57" s="70">
        <v>6272566</v>
      </c>
      <c r="H57" s="70">
        <f t="shared" si="9"/>
        <v>0</v>
      </c>
      <c r="I57" s="70">
        <v>0</v>
      </c>
      <c r="J57" s="126" t="s">
        <v>580</v>
      </c>
    </row>
    <row r="58" spans="1:10">
      <c r="A58" s="71" t="s">
        <v>579</v>
      </c>
      <c r="B58" s="70">
        <v>0</v>
      </c>
      <c r="C58" s="70">
        <v>0</v>
      </c>
      <c r="D58" s="70">
        <v>6272566</v>
      </c>
      <c r="E58" s="70">
        <v>0</v>
      </c>
      <c r="F58" s="70">
        <f t="shared" si="8"/>
        <v>6272566</v>
      </c>
      <c r="G58" s="70">
        <v>6272566</v>
      </c>
      <c r="H58" s="70">
        <f t="shared" si="9"/>
        <v>0</v>
      </c>
      <c r="I58" s="70">
        <v>0</v>
      </c>
      <c r="J58" s="126"/>
    </row>
    <row r="59" spans="1:10" ht="37.799999999999997">
      <c r="A59" s="127" t="s">
        <v>578</v>
      </c>
      <c r="B59" s="70">
        <v>0</v>
      </c>
      <c r="C59" s="70">
        <v>77553000</v>
      </c>
      <c r="D59" s="70">
        <v>42045458</v>
      </c>
      <c r="E59" s="70">
        <v>0</v>
      </c>
      <c r="F59" s="70">
        <f t="shared" si="8"/>
        <v>119598458</v>
      </c>
      <c r="G59" s="70">
        <v>119598458</v>
      </c>
      <c r="H59" s="70">
        <f t="shared" si="9"/>
        <v>0</v>
      </c>
      <c r="I59" s="70">
        <v>0</v>
      </c>
      <c r="J59" s="126" t="s">
        <v>577</v>
      </c>
    </row>
    <row r="60" spans="1:10">
      <c r="A60" s="71" t="s">
        <v>576</v>
      </c>
      <c r="B60" s="70">
        <v>0</v>
      </c>
      <c r="C60" s="70">
        <v>77553000</v>
      </c>
      <c r="D60" s="70">
        <v>42045458</v>
      </c>
      <c r="E60" s="70">
        <v>0</v>
      </c>
      <c r="F60" s="70">
        <f t="shared" si="8"/>
        <v>119598458</v>
      </c>
      <c r="G60" s="70">
        <v>112307073</v>
      </c>
      <c r="H60" s="70">
        <f t="shared" si="9"/>
        <v>-7291385</v>
      </c>
      <c r="I60" s="70">
        <v>0</v>
      </c>
      <c r="J60" s="126"/>
    </row>
    <row r="61" spans="1:10" ht="32.4">
      <c r="A61" s="71" t="s">
        <v>575</v>
      </c>
      <c r="B61" s="70">
        <v>0</v>
      </c>
      <c r="C61" s="70">
        <v>0</v>
      </c>
      <c r="D61" s="70">
        <v>0</v>
      </c>
      <c r="E61" s="70">
        <v>0</v>
      </c>
      <c r="F61" s="70">
        <f t="shared" si="8"/>
        <v>0</v>
      </c>
      <c r="G61" s="70">
        <v>7291385</v>
      </c>
      <c r="H61" s="70">
        <f t="shared" si="9"/>
        <v>7291385</v>
      </c>
      <c r="I61" s="70">
        <v>0</v>
      </c>
      <c r="J61" s="126"/>
    </row>
    <row r="62" spans="1:10" ht="37.799999999999997">
      <c r="A62" s="127" t="s">
        <v>574</v>
      </c>
      <c r="B62" s="70">
        <v>0</v>
      </c>
      <c r="C62" s="70">
        <v>2312000</v>
      </c>
      <c r="D62" s="70">
        <v>837169</v>
      </c>
      <c r="E62" s="70">
        <v>0</v>
      </c>
      <c r="F62" s="70">
        <f t="shared" si="8"/>
        <v>3149169</v>
      </c>
      <c r="G62" s="70">
        <v>3149169</v>
      </c>
      <c r="H62" s="70">
        <f t="shared" si="9"/>
        <v>0</v>
      </c>
      <c r="I62" s="70">
        <v>0</v>
      </c>
      <c r="J62" s="126" t="s">
        <v>573</v>
      </c>
    </row>
    <row r="63" spans="1:10">
      <c r="A63" s="71" t="s">
        <v>572</v>
      </c>
      <c r="B63" s="70">
        <v>0</v>
      </c>
      <c r="C63" s="70">
        <v>2312000</v>
      </c>
      <c r="D63" s="70">
        <v>837169</v>
      </c>
      <c r="E63" s="70">
        <v>0</v>
      </c>
      <c r="F63" s="70">
        <f t="shared" si="8"/>
        <v>3149169</v>
      </c>
      <c r="G63" s="70">
        <v>3149169</v>
      </c>
      <c r="H63" s="70">
        <f t="shared" si="9"/>
        <v>0</v>
      </c>
      <c r="I63" s="70">
        <v>0</v>
      </c>
      <c r="J63" s="126"/>
    </row>
    <row r="64" spans="1:10" ht="37.799999999999997">
      <c r="A64" s="127" t="s">
        <v>571</v>
      </c>
      <c r="B64" s="70">
        <v>0</v>
      </c>
      <c r="C64" s="70">
        <v>31835000</v>
      </c>
      <c r="D64" s="70">
        <v>17646039</v>
      </c>
      <c r="E64" s="70">
        <v>0</v>
      </c>
      <c r="F64" s="70">
        <f t="shared" si="8"/>
        <v>49481039</v>
      </c>
      <c r="G64" s="70">
        <v>49481039</v>
      </c>
      <c r="H64" s="70">
        <f t="shared" si="9"/>
        <v>0</v>
      </c>
      <c r="I64" s="70">
        <v>0</v>
      </c>
      <c r="J64" s="126" t="s">
        <v>570</v>
      </c>
    </row>
    <row r="65" spans="1:10">
      <c r="A65" s="71" t="s">
        <v>569</v>
      </c>
      <c r="B65" s="70">
        <v>0</v>
      </c>
      <c r="C65" s="70">
        <v>31835000</v>
      </c>
      <c r="D65" s="70">
        <v>17646039</v>
      </c>
      <c r="E65" s="70">
        <v>0</v>
      </c>
      <c r="F65" s="70">
        <f t="shared" si="8"/>
        <v>49481039</v>
      </c>
      <c r="G65" s="70">
        <v>48323010</v>
      </c>
      <c r="H65" s="70">
        <f t="shared" si="9"/>
        <v>-1158029</v>
      </c>
      <c r="I65" s="70">
        <v>0</v>
      </c>
      <c r="J65" s="126"/>
    </row>
    <row r="66" spans="1:10" ht="32.4">
      <c r="A66" s="71" t="s">
        <v>568</v>
      </c>
      <c r="B66" s="70">
        <v>0</v>
      </c>
      <c r="C66" s="70">
        <v>0</v>
      </c>
      <c r="D66" s="70">
        <v>0</v>
      </c>
      <c r="E66" s="70">
        <v>0</v>
      </c>
      <c r="F66" s="70">
        <f t="shared" si="8"/>
        <v>0</v>
      </c>
      <c r="G66" s="70">
        <v>1158029</v>
      </c>
      <c r="H66" s="70">
        <f t="shared" si="9"/>
        <v>1158029</v>
      </c>
      <c r="I66" s="70">
        <v>0</v>
      </c>
      <c r="J66" s="126"/>
    </row>
    <row r="67" spans="1:10">
      <c r="A67" s="130"/>
      <c r="B67" s="129"/>
      <c r="C67" s="129"/>
      <c r="D67" s="129"/>
      <c r="E67" s="129"/>
      <c r="F67" s="129"/>
      <c r="G67" s="129"/>
      <c r="H67" s="129"/>
      <c r="I67" s="129"/>
      <c r="J67" s="128"/>
    </row>
    <row r="68" spans="1:10">
      <c r="A68" s="127" t="s">
        <v>615</v>
      </c>
      <c r="B68" s="70">
        <v>0</v>
      </c>
      <c r="C68" s="70">
        <v>0</v>
      </c>
      <c r="D68" s="70">
        <v>0</v>
      </c>
      <c r="E68" s="70">
        <v>0</v>
      </c>
      <c r="F68" s="70">
        <f t="shared" ref="F68:F73" si="10">B68+C68+D68+E68</f>
        <v>0</v>
      </c>
      <c r="G68" s="70">
        <v>12376946</v>
      </c>
      <c r="H68" s="70">
        <f t="shared" ref="H68:H73" si="11">G68-F68</f>
        <v>12376946</v>
      </c>
      <c r="I68" s="70">
        <v>0</v>
      </c>
      <c r="J68" s="126"/>
    </row>
    <row r="69" spans="1:10" ht="340.2">
      <c r="A69" s="127" t="s">
        <v>578</v>
      </c>
      <c r="B69" s="70">
        <v>0</v>
      </c>
      <c r="C69" s="70">
        <v>0</v>
      </c>
      <c r="D69" s="70">
        <v>0</v>
      </c>
      <c r="E69" s="70">
        <v>0</v>
      </c>
      <c r="F69" s="70">
        <f t="shared" si="10"/>
        <v>0</v>
      </c>
      <c r="G69" s="70">
        <v>11105138</v>
      </c>
      <c r="H69" s="70">
        <f t="shared" si="11"/>
        <v>11105138</v>
      </c>
      <c r="I69" s="70">
        <v>0</v>
      </c>
      <c r="J69" s="126" t="s">
        <v>614</v>
      </c>
    </row>
    <row r="70" spans="1:10">
      <c r="A70" s="71" t="s">
        <v>576</v>
      </c>
      <c r="B70" s="70">
        <v>0</v>
      </c>
      <c r="C70" s="70">
        <v>0</v>
      </c>
      <c r="D70" s="70">
        <v>0</v>
      </c>
      <c r="E70" s="70">
        <v>0</v>
      </c>
      <c r="F70" s="70">
        <f t="shared" si="10"/>
        <v>0</v>
      </c>
      <c r="G70" s="70">
        <v>11105138</v>
      </c>
      <c r="H70" s="70">
        <f t="shared" si="11"/>
        <v>11105138</v>
      </c>
      <c r="I70" s="70">
        <v>0</v>
      </c>
      <c r="J70" s="126"/>
    </row>
    <row r="71" spans="1:10" ht="25.2">
      <c r="A71" s="127" t="s">
        <v>571</v>
      </c>
      <c r="B71" s="70">
        <v>0</v>
      </c>
      <c r="C71" s="70">
        <v>0</v>
      </c>
      <c r="D71" s="70">
        <v>0</v>
      </c>
      <c r="E71" s="70">
        <v>0</v>
      </c>
      <c r="F71" s="70">
        <f t="shared" si="10"/>
        <v>0</v>
      </c>
      <c r="G71" s="70">
        <v>1271808</v>
      </c>
      <c r="H71" s="70">
        <f t="shared" si="11"/>
        <v>1271808</v>
      </c>
      <c r="I71" s="70">
        <v>0</v>
      </c>
      <c r="J71" s="126" t="s">
        <v>613</v>
      </c>
    </row>
    <row r="72" spans="1:10">
      <c r="A72" s="71" t="s">
        <v>569</v>
      </c>
      <c r="B72" s="70">
        <v>0</v>
      </c>
      <c r="C72" s="70">
        <v>0</v>
      </c>
      <c r="D72" s="70">
        <v>0</v>
      </c>
      <c r="E72" s="70">
        <v>0</v>
      </c>
      <c r="F72" s="70">
        <f t="shared" si="10"/>
        <v>0</v>
      </c>
      <c r="G72" s="70">
        <v>1271808</v>
      </c>
      <c r="H72" s="70">
        <f t="shared" si="11"/>
        <v>1271808</v>
      </c>
      <c r="I72" s="70">
        <v>0</v>
      </c>
      <c r="J72" s="126"/>
    </row>
    <row r="73" spans="1:10" ht="16.8" thickBot="1">
      <c r="A73" s="125" t="s">
        <v>567</v>
      </c>
      <c r="B73" s="67">
        <v>0</v>
      </c>
      <c r="C73" s="67">
        <v>111700000</v>
      </c>
      <c r="D73" s="67">
        <v>66801232</v>
      </c>
      <c r="E73" s="67">
        <v>0</v>
      </c>
      <c r="F73" s="67">
        <f t="shared" si="10"/>
        <v>178501232</v>
      </c>
      <c r="G73" s="67">
        <v>190878178</v>
      </c>
      <c r="H73" s="67">
        <f t="shared" si="11"/>
        <v>12376946</v>
      </c>
      <c r="I73" s="67">
        <v>0</v>
      </c>
      <c r="J73" s="124"/>
    </row>
    <row r="75" spans="1:10">
      <c r="A75" s="298"/>
      <c r="B75" s="298"/>
      <c r="C75" s="298"/>
      <c r="D75" s="298"/>
      <c r="E75" s="298"/>
      <c r="F75" s="298"/>
      <c r="G75" s="298"/>
      <c r="H75" s="298"/>
      <c r="I75" s="298"/>
      <c r="J75" s="298"/>
    </row>
  </sheetData>
  <mergeCells count="12">
    <mergeCell ref="B5:B6"/>
    <mergeCell ref="C5:C6"/>
    <mergeCell ref="D5:D6"/>
    <mergeCell ref="E5:E6"/>
    <mergeCell ref="F5:F6"/>
    <mergeCell ref="A75:J75"/>
    <mergeCell ref="A4:A6"/>
    <mergeCell ref="B4:F4"/>
    <mergeCell ref="G4:G6"/>
    <mergeCell ref="H4:H6"/>
    <mergeCell ref="I4:I6"/>
    <mergeCell ref="J4:J6"/>
  </mergeCells>
  <phoneticPr fontId="2" type="noConversion"/>
  <pageMargins left="0.75" right="0.75" top="1" bottom="1" header="0.5" footer="0.5"/>
  <pageSetup paperSize="9" scale="90" orientation="portrait" horizontalDpi="180" verticalDpi="18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zoomScale="75" workbookViewId="0">
      <selection activeCell="E2" sqref="E2"/>
    </sheetView>
  </sheetViews>
  <sheetFormatPr defaultRowHeight="16.2"/>
  <cols>
    <col min="1" max="1" width="21.44140625" style="86" customWidth="1"/>
    <col min="2" max="2" width="16.6640625" style="86" customWidth="1"/>
    <col min="3" max="3" width="8.33203125" style="86" customWidth="1"/>
    <col min="4" max="4" width="7.44140625" style="86" customWidth="1"/>
    <col min="5" max="9" width="16.6640625" style="86" customWidth="1"/>
    <col min="10" max="10" width="7.6640625" style="86" customWidth="1"/>
    <col min="11" max="11" width="16.6640625" style="86" customWidth="1"/>
    <col min="12" max="12" width="7.6640625" style="86" customWidth="1"/>
    <col min="13" max="13" width="16.6640625" style="136" customWidth="1"/>
    <col min="14" max="14" width="7.6640625" style="136" customWidth="1"/>
    <col min="15" max="15" width="16.6640625" style="136" customWidth="1"/>
    <col min="16" max="16" width="7.6640625" style="136" customWidth="1"/>
    <col min="17" max="17" width="23.21875" style="136" customWidth="1"/>
    <col min="18" max="16384" width="8.88671875" style="65"/>
  </cols>
  <sheetData>
    <row r="1" spans="1:17" ht="22.2">
      <c r="A1" s="84"/>
      <c r="B1" s="84"/>
      <c r="C1" s="84"/>
      <c r="D1" s="84"/>
      <c r="E1" s="85" t="s">
        <v>671</v>
      </c>
      <c r="F1" s="84"/>
      <c r="G1" s="84"/>
      <c r="H1" s="84"/>
      <c r="I1" s="84"/>
      <c r="J1" s="84"/>
      <c r="K1" s="84"/>
      <c r="L1" s="84"/>
      <c r="M1" s="148"/>
      <c r="N1" s="148"/>
      <c r="O1" s="148"/>
      <c r="P1" s="148"/>
      <c r="Q1" s="148"/>
    </row>
    <row r="2" spans="1:17" ht="22.2">
      <c r="A2" s="84"/>
      <c r="B2" s="84"/>
      <c r="C2" s="84"/>
      <c r="D2" s="84"/>
      <c r="E2" s="83" t="s">
        <v>670</v>
      </c>
      <c r="F2" s="84"/>
      <c r="G2" s="84"/>
      <c r="H2" s="84"/>
      <c r="I2" s="84"/>
      <c r="J2" s="84"/>
      <c r="K2" s="84"/>
      <c r="L2" s="84"/>
      <c r="M2" s="148"/>
      <c r="N2" s="148"/>
      <c r="O2" s="148"/>
      <c r="P2" s="148"/>
      <c r="Q2" s="148"/>
    </row>
    <row r="3" spans="1:17" ht="16.8" thickBot="1">
      <c r="A3" s="91"/>
      <c r="B3" s="135"/>
      <c r="C3" s="135"/>
      <c r="D3" s="135"/>
      <c r="E3" s="100" t="s">
        <v>669</v>
      </c>
      <c r="F3" s="135"/>
      <c r="G3" s="135"/>
      <c r="H3" s="135"/>
      <c r="I3" s="135"/>
      <c r="J3" s="135"/>
      <c r="K3" s="135"/>
      <c r="L3" s="89"/>
      <c r="Q3" s="78" t="s">
        <v>668</v>
      </c>
    </row>
    <row r="4" spans="1:17">
      <c r="A4" s="271" t="s">
        <v>667</v>
      </c>
      <c r="B4" s="299" t="s">
        <v>666</v>
      </c>
      <c r="C4" s="299"/>
      <c r="D4" s="299"/>
      <c r="E4" s="299" t="s">
        <v>665</v>
      </c>
      <c r="F4" s="299"/>
      <c r="G4" s="299"/>
      <c r="H4" s="299"/>
      <c r="I4" s="299"/>
      <c r="J4" s="299"/>
      <c r="K4" s="299"/>
      <c r="L4" s="299"/>
      <c r="M4" s="299" t="s">
        <v>664</v>
      </c>
      <c r="N4" s="299"/>
      <c r="O4" s="299"/>
      <c r="P4" s="299"/>
      <c r="Q4" s="300" t="s">
        <v>663</v>
      </c>
    </row>
    <row r="5" spans="1:17">
      <c r="A5" s="272"/>
      <c r="B5" s="283" t="s">
        <v>649</v>
      </c>
      <c r="C5" s="283" t="s">
        <v>662</v>
      </c>
      <c r="D5" s="284" t="s">
        <v>661</v>
      </c>
      <c r="E5" s="283" t="s">
        <v>660</v>
      </c>
      <c r="F5" s="283"/>
      <c r="G5" s="283"/>
      <c r="H5" s="283"/>
      <c r="I5" s="283"/>
      <c r="J5" s="283"/>
      <c r="K5" s="283" t="s">
        <v>659</v>
      </c>
      <c r="L5" s="283"/>
      <c r="M5" s="284" t="s">
        <v>658</v>
      </c>
      <c r="N5" s="303" t="s">
        <v>657</v>
      </c>
      <c r="O5" s="284" t="s">
        <v>656</v>
      </c>
      <c r="P5" s="303" t="s">
        <v>655</v>
      </c>
      <c r="Q5" s="301"/>
    </row>
    <row r="6" spans="1:17" ht="33" thickBot="1">
      <c r="A6" s="273"/>
      <c r="B6" s="281"/>
      <c r="C6" s="281"/>
      <c r="D6" s="281"/>
      <c r="E6" s="88" t="s">
        <v>654</v>
      </c>
      <c r="F6" s="147" t="s">
        <v>653</v>
      </c>
      <c r="G6" s="146" t="s">
        <v>652</v>
      </c>
      <c r="H6" s="88" t="s">
        <v>651</v>
      </c>
      <c r="I6" s="88" t="s">
        <v>650</v>
      </c>
      <c r="J6" s="146" t="s">
        <v>648</v>
      </c>
      <c r="K6" s="147" t="s">
        <v>649</v>
      </c>
      <c r="L6" s="146" t="s">
        <v>648</v>
      </c>
      <c r="M6" s="281"/>
      <c r="N6" s="260"/>
      <c r="O6" s="285"/>
      <c r="P6" s="256"/>
      <c r="Q6" s="302"/>
    </row>
    <row r="7" spans="1:17" ht="32.4">
      <c r="A7" s="77" t="s">
        <v>647</v>
      </c>
      <c r="B7" s="76"/>
      <c r="C7" s="145" t="s">
        <v>284</v>
      </c>
      <c r="D7" s="145" t="s">
        <v>284</v>
      </c>
      <c r="E7" s="76">
        <v>13502193</v>
      </c>
      <c r="F7" s="76">
        <v>206554000</v>
      </c>
      <c r="G7" s="76">
        <v>66801232</v>
      </c>
      <c r="H7" s="76">
        <v>0</v>
      </c>
      <c r="I7" s="76">
        <f t="shared" ref="I7:I21" si="0">E7+F7+G7+H7</f>
        <v>286857425</v>
      </c>
      <c r="J7" s="96" t="str">
        <f t="shared" ref="J7:J21" si="1">IF(B7=0,"",ROUND(I7*100/B7,2))</f>
        <v/>
      </c>
      <c r="K7" s="76">
        <v>286857425</v>
      </c>
      <c r="L7" s="96" t="str">
        <f t="shared" ref="L7:L21" si="2">IF(B7=0,"",ROUND(K7*100/B7,2))</f>
        <v/>
      </c>
      <c r="M7" s="76">
        <v>270906220</v>
      </c>
      <c r="N7" s="96">
        <f t="shared" ref="N7:N21" si="3">IF(I7=0,"",ROUND(M7*100/I7,2))</f>
        <v>94.44</v>
      </c>
      <c r="O7" s="76">
        <v>270906220</v>
      </c>
      <c r="P7" s="96">
        <f t="shared" ref="P7:P21" si="4">IF(K7=0,"",ROUND(O7*100/K7,2))</f>
        <v>94.44</v>
      </c>
      <c r="Q7" s="144"/>
    </row>
    <row r="8" spans="1:17" ht="138.6">
      <c r="A8" s="71" t="s">
        <v>646</v>
      </c>
      <c r="B8" s="70"/>
      <c r="C8" s="143" t="s">
        <v>284</v>
      </c>
      <c r="D8" s="143" t="s">
        <v>633</v>
      </c>
      <c r="E8" s="70">
        <v>0</v>
      </c>
      <c r="F8" s="70">
        <v>7000000</v>
      </c>
      <c r="G8" s="70">
        <v>0</v>
      </c>
      <c r="H8" s="70">
        <v>767079</v>
      </c>
      <c r="I8" s="70">
        <f t="shared" si="0"/>
        <v>7767079</v>
      </c>
      <c r="J8" s="142" t="str">
        <f t="shared" si="1"/>
        <v/>
      </c>
      <c r="K8" s="70">
        <v>7767079</v>
      </c>
      <c r="L8" s="142" t="str">
        <f t="shared" si="2"/>
        <v/>
      </c>
      <c r="M8" s="70">
        <v>7299735</v>
      </c>
      <c r="N8" s="142">
        <f t="shared" si="3"/>
        <v>93.98</v>
      </c>
      <c r="O8" s="70">
        <v>7299735</v>
      </c>
      <c r="P8" s="142">
        <f t="shared" si="4"/>
        <v>93.98</v>
      </c>
      <c r="Q8" s="126" t="s">
        <v>645</v>
      </c>
    </row>
    <row r="9" spans="1:17" ht="32.4">
      <c r="A9" s="71" t="s">
        <v>224</v>
      </c>
      <c r="B9" s="70"/>
      <c r="C9" s="143" t="s">
        <v>284</v>
      </c>
      <c r="D9" s="143" t="s">
        <v>633</v>
      </c>
      <c r="E9" s="70">
        <v>0</v>
      </c>
      <c r="F9" s="70">
        <v>7000000</v>
      </c>
      <c r="G9" s="70">
        <v>0</v>
      </c>
      <c r="H9" s="70">
        <v>767079</v>
      </c>
      <c r="I9" s="70">
        <f t="shared" si="0"/>
        <v>7767079</v>
      </c>
      <c r="J9" s="142" t="str">
        <f t="shared" si="1"/>
        <v/>
      </c>
      <c r="K9" s="70">
        <v>7767079</v>
      </c>
      <c r="L9" s="142" t="str">
        <f t="shared" si="2"/>
        <v/>
      </c>
      <c r="M9" s="70">
        <v>7299735</v>
      </c>
      <c r="N9" s="142">
        <f t="shared" si="3"/>
        <v>93.98</v>
      </c>
      <c r="O9" s="70">
        <v>7299735</v>
      </c>
      <c r="P9" s="142">
        <f t="shared" si="4"/>
        <v>93.98</v>
      </c>
      <c r="Q9" s="126"/>
    </row>
    <row r="10" spans="1:17" ht="365.4">
      <c r="A10" s="71" t="s">
        <v>644</v>
      </c>
      <c r="B10" s="70"/>
      <c r="C10" s="143" t="s">
        <v>284</v>
      </c>
      <c r="D10" s="143" t="s">
        <v>633</v>
      </c>
      <c r="E10" s="70">
        <v>1061898</v>
      </c>
      <c r="F10" s="70">
        <v>8000000</v>
      </c>
      <c r="G10" s="70">
        <v>6272566</v>
      </c>
      <c r="H10" s="70">
        <v>-7341728</v>
      </c>
      <c r="I10" s="70">
        <f t="shared" si="0"/>
        <v>7992736</v>
      </c>
      <c r="J10" s="142" t="str">
        <f t="shared" si="1"/>
        <v/>
      </c>
      <c r="K10" s="70">
        <v>7992736</v>
      </c>
      <c r="L10" s="142" t="str">
        <f t="shared" si="2"/>
        <v/>
      </c>
      <c r="M10" s="70">
        <v>6601702</v>
      </c>
      <c r="N10" s="142">
        <f t="shared" si="3"/>
        <v>82.6</v>
      </c>
      <c r="O10" s="70">
        <v>6601702</v>
      </c>
      <c r="P10" s="142">
        <f t="shared" si="4"/>
        <v>82.6</v>
      </c>
      <c r="Q10" s="126" t="s">
        <v>643</v>
      </c>
    </row>
    <row r="11" spans="1:17" ht="32.4">
      <c r="A11" s="71" t="s">
        <v>219</v>
      </c>
      <c r="B11" s="70"/>
      <c r="C11" s="143" t="s">
        <v>284</v>
      </c>
      <c r="D11" s="143" t="s">
        <v>633</v>
      </c>
      <c r="E11" s="70">
        <v>1061898</v>
      </c>
      <c r="F11" s="70">
        <v>8000000</v>
      </c>
      <c r="G11" s="70">
        <v>6272566</v>
      </c>
      <c r="H11" s="70">
        <v>-7341728</v>
      </c>
      <c r="I11" s="70">
        <f t="shared" si="0"/>
        <v>7992736</v>
      </c>
      <c r="J11" s="142" t="str">
        <f t="shared" si="1"/>
        <v/>
      </c>
      <c r="K11" s="70">
        <v>7992736</v>
      </c>
      <c r="L11" s="142" t="str">
        <f t="shared" si="2"/>
        <v/>
      </c>
      <c r="M11" s="70">
        <v>6272566</v>
      </c>
      <c r="N11" s="142">
        <f t="shared" si="3"/>
        <v>78.48</v>
      </c>
      <c r="O11" s="70">
        <v>6272566</v>
      </c>
      <c r="P11" s="142">
        <f t="shared" si="4"/>
        <v>78.48</v>
      </c>
      <c r="Q11" s="126"/>
    </row>
    <row r="12" spans="1:17" ht="32.4">
      <c r="A12" s="71" t="s">
        <v>642</v>
      </c>
      <c r="B12" s="70"/>
      <c r="C12" s="143" t="s">
        <v>284</v>
      </c>
      <c r="D12" s="143" t="s">
        <v>633</v>
      </c>
      <c r="E12" s="70">
        <v>0</v>
      </c>
      <c r="F12" s="70">
        <v>0</v>
      </c>
      <c r="G12" s="70">
        <v>0</v>
      </c>
      <c r="H12" s="70">
        <v>0</v>
      </c>
      <c r="I12" s="70">
        <f t="shared" si="0"/>
        <v>0</v>
      </c>
      <c r="J12" s="142" t="str">
        <f t="shared" si="1"/>
        <v/>
      </c>
      <c r="K12" s="70">
        <v>0</v>
      </c>
      <c r="L12" s="142" t="str">
        <f t="shared" si="2"/>
        <v/>
      </c>
      <c r="M12" s="70">
        <v>329136</v>
      </c>
      <c r="N12" s="142" t="str">
        <f t="shared" si="3"/>
        <v/>
      </c>
      <c r="O12" s="70">
        <v>329136</v>
      </c>
      <c r="P12" s="142" t="str">
        <f t="shared" si="4"/>
        <v/>
      </c>
      <c r="Q12" s="126"/>
    </row>
    <row r="13" spans="1:17" ht="302.39999999999998">
      <c r="A13" s="71" t="s">
        <v>641</v>
      </c>
      <c r="B13" s="70"/>
      <c r="C13" s="143" t="s">
        <v>284</v>
      </c>
      <c r="D13" s="143" t="s">
        <v>633</v>
      </c>
      <c r="E13" s="70">
        <v>1699000</v>
      </c>
      <c r="F13" s="70">
        <v>133550000</v>
      </c>
      <c r="G13" s="70">
        <v>42045458</v>
      </c>
      <c r="H13" s="70">
        <v>3353364</v>
      </c>
      <c r="I13" s="70">
        <f t="shared" si="0"/>
        <v>180647822</v>
      </c>
      <c r="J13" s="142" t="str">
        <f t="shared" si="1"/>
        <v/>
      </c>
      <c r="K13" s="70">
        <v>180647822</v>
      </c>
      <c r="L13" s="142" t="str">
        <f t="shared" si="2"/>
        <v/>
      </c>
      <c r="M13" s="70">
        <v>174679570</v>
      </c>
      <c r="N13" s="142">
        <f t="shared" si="3"/>
        <v>96.7</v>
      </c>
      <c r="O13" s="70">
        <v>174679570</v>
      </c>
      <c r="P13" s="142">
        <f t="shared" si="4"/>
        <v>96.7</v>
      </c>
      <c r="Q13" s="126" t="s">
        <v>640</v>
      </c>
    </row>
    <row r="14" spans="1:17" ht="32.4">
      <c r="A14" s="71" t="s">
        <v>216</v>
      </c>
      <c r="B14" s="70"/>
      <c r="C14" s="143" t="s">
        <v>284</v>
      </c>
      <c r="D14" s="143" t="s">
        <v>633</v>
      </c>
      <c r="E14" s="70">
        <v>1699000</v>
      </c>
      <c r="F14" s="70">
        <v>133550000</v>
      </c>
      <c r="G14" s="70">
        <v>42045458</v>
      </c>
      <c r="H14" s="70">
        <v>3353364</v>
      </c>
      <c r="I14" s="70">
        <f t="shared" si="0"/>
        <v>180647822</v>
      </c>
      <c r="J14" s="142" t="str">
        <f t="shared" si="1"/>
        <v/>
      </c>
      <c r="K14" s="70">
        <v>180647822</v>
      </c>
      <c r="L14" s="142" t="str">
        <f t="shared" si="2"/>
        <v/>
      </c>
      <c r="M14" s="70">
        <v>167388185</v>
      </c>
      <c r="N14" s="142">
        <f t="shared" si="3"/>
        <v>92.66</v>
      </c>
      <c r="O14" s="70">
        <v>167388185</v>
      </c>
      <c r="P14" s="142">
        <f t="shared" si="4"/>
        <v>92.66</v>
      </c>
      <c r="Q14" s="126"/>
    </row>
    <row r="15" spans="1:17" ht="32.4">
      <c r="A15" s="71" t="s">
        <v>639</v>
      </c>
      <c r="B15" s="70"/>
      <c r="C15" s="143" t="s">
        <v>284</v>
      </c>
      <c r="D15" s="143" t="s">
        <v>633</v>
      </c>
      <c r="E15" s="70">
        <v>0</v>
      </c>
      <c r="F15" s="70">
        <v>0</v>
      </c>
      <c r="G15" s="70">
        <v>0</v>
      </c>
      <c r="H15" s="70">
        <v>0</v>
      </c>
      <c r="I15" s="70">
        <f t="shared" si="0"/>
        <v>0</v>
      </c>
      <c r="J15" s="142" t="str">
        <f t="shared" si="1"/>
        <v/>
      </c>
      <c r="K15" s="70">
        <v>0</v>
      </c>
      <c r="L15" s="142" t="str">
        <f t="shared" si="2"/>
        <v/>
      </c>
      <c r="M15" s="70">
        <v>7291385</v>
      </c>
      <c r="N15" s="142" t="str">
        <f t="shared" si="3"/>
        <v/>
      </c>
      <c r="O15" s="70">
        <v>7291385</v>
      </c>
      <c r="P15" s="142" t="str">
        <f t="shared" si="4"/>
        <v/>
      </c>
      <c r="Q15" s="126"/>
    </row>
    <row r="16" spans="1:17" ht="113.4">
      <c r="A16" s="71" t="s">
        <v>638</v>
      </c>
      <c r="B16" s="70"/>
      <c r="C16" s="143" t="s">
        <v>284</v>
      </c>
      <c r="D16" s="143" t="s">
        <v>633</v>
      </c>
      <c r="E16" s="70">
        <v>0</v>
      </c>
      <c r="F16" s="70">
        <v>4378000</v>
      </c>
      <c r="G16" s="70">
        <v>837169</v>
      </c>
      <c r="H16" s="70">
        <v>241610</v>
      </c>
      <c r="I16" s="70">
        <f t="shared" si="0"/>
        <v>5456779</v>
      </c>
      <c r="J16" s="142" t="str">
        <f t="shared" si="1"/>
        <v/>
      </c>
      <c r="K16" s="70">
        <v>5456779</v>
      </c>
      <c r="L16" s="142" t="str">
        <f t="shared" si="2"/>
        <v/>
      </c>
      <c r="M16" s="70">
        <v>5456779</v>
      </c>
      <c r="N16" s="142">
        <f t="shared" si="3"/>
        <v>100</v>
      </c>
      <c r="O16" s="70">
        <v>5456779</v>
      </c>
      <c r="P16" s="142">
        <f t="shared" si="4"/>
        <v>100</v>
      </c>
      <c r="Q16" s="126" t="s">
        <v>637</v>
      </c>
    </row>
    <row r="17" spans="1:17" ht="32.4">
      <c r="A17" s="71" t="s">
        <v>213</v>
      </c>
      <c r="B17" s="70"/>
      <c r="C17" s="143" t="s">
        <v>284</v>
      </c>
      <c r="D17" s="143" t="s">
        <v>633</v>
      </c>
      <c r="E17" s="70">
        <v>0</v>
      </c>
      <c r="F17" s="70">
        <v>4378000</v>
      </c>
      <c r="G17" s="70">
        <v>837169</v>
      </c>
      <c r="H17" s="70">
        <v>241610</v>
      </c>
      <c r="I17" s="70">
        <f t="shared" si="0"/>
        <v>5456779</v>
      </c>
      <c r="J17" s="142" t="str">
        <f t="shared" si="1"/>
        <v/>
      </c>
      <c r="K17" s="70">
        <v>5456779</v>
      </c>
      <c r="L17" s="142" t="str">
        <f t="shared" si="2"/>
        <v/>
      </c>
      <c r="M17" s="70">
        <v>5456779</v>
      </c>
      <c r="N17" s="142">
        <f t="shared" si="3"/>
        <v>100</v>
      </c>
      <c r="O17" s="70">
        <v>5456779</v>
      </c>
      <c r="P17" s="142">
        <f t="shared" si="4"/>
        <v>100</v>
      </c>
      <c r="Q17" s="126"/>
    </row>
    <row r="18" spans="1:17" ht="409.6">
      <c r="A18" s="71" t="s">
        <v>636</v>
      </c>
      <c r="B18" s="70"/>
      <c r="C18" s="143" t="s">
        <v>284</v>
      </c>
      <c r="D18" s="143" t="s">
        <v>633</v>
      </c>
      <c r="E18" s="70">
        <v>10741295</v>
      </c>
      <c r="F18" s="70">
        <v>53626000</v>
      </c>
      <c r="G18" s="70">
        <v>17646039</v>
      </c>
      <c r="H18" s="70">
        <v>2979675</v>
      </c>
      <c r="I18" s="70">
        <f t="shared" si="0"/>
        <v>84993009</v>
      </c>
      <c r="J18" s="142" t="str">
        <f t="shared" si="1"/>
        <v/>
      </c>
      <c r="K18" s="70">
        <v>84993009</v>
      </c>
      <c r="L18" s="142" t="str">
        <f t="shared" si="2"/>
        <v/>
      </c>
      <c r="M18" s="70">
        <v>76868434</v>
      </c>
      <c r="N18" s="142">
        <f t="shared" si="3"/>
        <v>90.44</v>
      </c>
      <c r="O18" s="70">
        <v>76868434</v>
      </c>
      <c r="P18" s="142">
        <f t="shared" si="4"/>
        <v>90.44</v>
      </c>
      <c r="Q18" s="126" t="s">
        <v>635</v>
      </c>
    </row>
    <row r="19" spans="1:17" ht="32.4">
      <c r="A19" s="71" t="s">
        <v>210</v>
      </c>
      <c r="B19" s="70"/>
      <c r="C19" s="143" t="s">
        <v>284</v>
      </c>
      <c r="D19" s="143" t="s">
        <v>633</v>
      </c>
      <c r="E19" s="70">
        <v>10741295</v>
      </c>
      <c r="F19" s="70">
        <v>53626000</v>
      </c>
      <c r="G19" s="70">
        <v>17646039</v>
      </c>
      <c r="H19" s="70">
        <v>2979675</v>
      </c>
      <c r="I19" s="70">
        <f t="shared" si="0"/>
        <v>84993009</v>
      </c>
      <c r="J19" s="142" t="str">
        <f t="shared" si="1"/>
        <v/>
      </c>
      <c r="K19" s="70">
        <v>84993009</v>
      </c>
      <c r="L19" s="142" t="str">
        <f t="shared" si="2"/>
        <v/>
      </c>
      <c r="M19" s="70">
        <v>75567608</v>
      </c>
      <c r="N19" s="142">
        <f t="shared" si="3"/>
        <v>88.91</v>
      </c>
      <c r="O19" s="70">
        <v>75567608</v>
      </c>
      <c r="P19" s="142">
        <f t="shared" si="4"/>
        <v>88.91</v>
      </c>
      <c r="Q19" s="126"/>
    </row>
    <row r="20" spans="1:17" ht="32.4">
      <c r="A20" s="71" t="s">
        <v>634</v>
      </c>
      <c r="B20" s="70"/>
      <c r="C20" s="143" t="s">
        <v>284</v>
      </c>
      <c r="D20" s="143" t="s">
        <v>633</v>
      </c>
      <c r="E20" s="70">
        <v>0</v>
      </c>
      <c r="F20" s="70">
        <v>0</v>
      </c>
      <c r="G20" s="70">
        <v>0</v>
      </c>
      <c r="H20" s="70">
        <v>0</v>
      </c>
      <c r="I20" s="70">
        <f t="shared" si="0"/>
        <v>0</v>
      </c>
      <c r="J20" s="142" t="str">
        <f t="shared" si="1"/>
        <v/>
      </c>
      <c r="K20" s="70">
        <v>0</v>
      </c>
      <c r="L20" s="142" t="str">
        <f t="shared" si="2"/>
        <v/>
      </c>
      <c r="M20" s="70">
        <v>1300826</v>
      </c>
      <c r="N20" s="142" t="str">
        <f t="shared" si="3"/>
        <v/>
      </c>
      <c r="O20" s="70">
        <v>1300826</v>
      </c>
      <c r="P20" s="142" t="str">
        <f t="shared" si="4"/>
        <v/>
      </c>
      <c r="Q20" s="126"/>
    </row>
    <row r="21" spans="1:17" ht="16.8" thickBot="1">
      <c r="A21" s="141" t="s">
        <v>192</v>
      </c>
      <c r="B21" s="139"/>
      <c r="C21" s="140" t="s">
        <v>284</v>
      </c>
      <c r="D21" s="140" t="s">
        <v>284</v>
      </c>
      <c r="E21" s="139">
        <v>13502193</v>
      </c>
      <c r="F21" s="139">
        <v>206554000</v>
      </c>
      <c r="G21" s="139">
        <v>66801232</v>
      </c>
      <c r="H21" s="139">
        <v>0</v>
      </c>
      <c r="I21" s="139">
        <f t="shared" si="0"/>
        <v>286857425</v>
      </c>
      <c r="J21" s="138" t="str">
        <f t="shared" si="1"/>
        <v/>
      </c>
      <c r="K21" s="139">
        <v>286857425</v>
      </c>
      <c r="L21" s="138" t="str">
        <f t="shared" si="2"/>
        <v/>
      </c>
      <c r="M21" s="139">
        <v>270906220</v>
      </c>
      <c r="N21" s="138">
        <f t="shared" si="3"/>
        <v>94.44</v>
      </c>
      <c r="O21" s="139">
        <v>270906220</v>
      </c>
      <c r="P21" s="138">
        <f t="shared" si="4"/>
        <v>94.44</v>
      </c>
      <c r="Q21" s="137"/>
    </row>
  </sheetData>
  <mergeCells count="14">
    <mergeCell ref="A4:A6"/>
    <mergeCell ref="B4:D4"/>
    <mergeCell ref="E4:L4"/>
    <mergeCell ref="M4:P4"/>
    <mergeCell ref="Q4:Q6"/>
    <mergeCell ref="B5:B6"/>
    <mergeCell ref="C5:C6"/>
    <mergeCell ref="D5:D6"/>
    <mergeCell ref="E5:J5"/>
    <mergeCell ref="K5:L5"/>
    <mergeCell ref="M5:M6"/>
    <mergeCell ref="N5:N6"/>
    <mergeCell ref="O5:O6"/>
    <mergeCell ref="P5:P6"/>
  </mergeCells>
  <phoneticPr fontId="2" type="noConversion"/>
  <pageMargins left="0.75" right="0.75" top="1" bottom="1" header="0.5" footer="0.5"/>
  <pageSetup paperSize="9" scale="70" orientation="portrait" horizontalDpi="180" verticalDpi="18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zoomScale="75" workbookViewId="0">
      <selection activeCell="D2" sqref="D2"/>
    </sheetView>
  </sheetViews>
  <sheetFormatPr defaultRowHeight="16.2"/>
  <cols>
    <col min="1" max="1" width="26.6640625" style="86" customWidth="1"/>
    <col min="2" max="2" width="5.21875" style="86" customWidth="1"/>
    <col min="3" max="3" width="11.109375" style="86" customWidth="1"/>
    <col min="4" max="4" width="17.6640625" style="86" customWidth="1"/>
    <col min="5" max="5" width="11.109375" style="86" customWidth="1"/>
    <col min="6" max="6" width="17.6640625" style="86" customWidth="1"/>
    <col min="7" max="8" width="11.109375" style="86" customWidth="1"/>
    <col min="9" max="9" width="17.6640625" style="86" customWidth="1"/>
    <col min="10" max="10" width="11.109375" style="86" customWidth="1"/>
    <col min="11" max="11" width="44.6640625" style="86" customWidth="1"/>
    <col min="12" max="16384" width="8.88671875" style="65"/>
  </cols>
  <sheetData>
    <row r="1" spans="1:11" ht="22.2">
      <c r="A1" s="151"/>
      <c r="B1" s="151"/>
      <c r="C1" s="151"/>
      <c r="D1" s="85" t="s">
        <v>685</v>
      </c>
      <c r="E1" s="151"/>
      <c r="F1" s="151"/>
      <c r="G1" s="151"/>
      <c r="H1" s="151"/>
      <c r="I1" s="151"/>
      <c r="J1" s="151"/>
      <c r="K1" s="151"/>
    </row>
    <row r="2" spans="1:11" ht="22.2">
      <c r="A2" s="84"/>
      <c r="B2" s="84"/>
      <c r="C2" s="84"/>
      <c r="D2" s="83" t="s">
        <v>684</v>
      </c>
      <c r="E2" s="84"/>
      <c r="F2" s="84"/>
      <c r="G2" s="84"/>
      <c r="H2" s="84"/>
      <c r="I2" s="84"/>
      <c r="J2" s="84"/>
      <c r="K2" s="84"/>
    </row>
    <row r="3" spans="1:11" ht="16.8" thickBot="1">
      <c r="A3" s="91"/>
      <c r="B3" s="135"/>
      <c r="C3" s="135"/>
      <c r="D3" s="100" t="s">
        <v>683</v>
      </c>
      <c r="E3" s="135"/>
      <c r="F3" s="135"/>
      <c r="G3" s="135"/>
      <c r="H3" s="135"/>
      <c r="I3" s="135"/>
      <c r="J3" s="135"/>
      <c r="K3" s="78" t="s">
        <v>682</v>
      </c>
    </row>
    <row r="4" spans="1:11">
      <c r="A4" s="271" t="s">
        <v>681</v>
      </c>
      <c r="B4" s="299" t="s">
        <v>680</v>
      </c>
      <c r="C4" s="299" t="s">
        <v>427</v>
      </c>
      <c r="D4" s="299"/>
      <c r="E4" s="299" t="s">
        <v>679</v>
      </c>
      <c r="F4" s="299"/>
      <c r="G4" s="299" t="s">
        <v>678</v>
      </c>
      <c r="H4" s="299"/>
      <c r="I4" s="299"/>
      <c r="J4" s="299"/>
      <c r="K4" s="304" t="s">
        <v>677</v>
      </c>
    </row>
    <row r="5" spans="1:11">
      <c r="A5" s="272"/>
      <c r="B5" s="283"/>
      <c r="C5" s="284" t="s">
        <v>676</v>
      </c>
      <c r="D5" s="284" t="s">
        <v>675</v>
      </c>
      <c r="E5" s="284" t="s">
        <v>676</v>
      </c>
      <c r="F5" s="284" t="s">
        <v>675</v>
      </c>
      <c r="G5" s="284" t="s">
        <v>676</v>
      </c>
      <c r="H5" s="284" t="s">
        <v>419</v>
      </c>
      <c r="I5" s="284" t="s">
        <v>675</v>
      </c>
      <c r="J5" s="284" t="s">
        <v>419</v>
      </c>
      <c r="K5" s="277"/>
    </row>
    <row r="6" spans="1:11" ht="16.8" thickBot="1">
      <c r="A6" s="273"/>
      <c r="B6" s="281"/>
      <c r="C6" s="281"/>
      <c r="D6" s="285"/>
      <c r="E6" s="281"/>
      <c r="F6" s="285"/>
      <c r="G6" s="281"/>
      <c r="H6" s="285"/>
      <c r="I6" s="285"/>
      <c r="J6" s="285"/>
      <c r="K6" s="278"/>
    </row>
    <row r="7" spans="1:11">
      <c r="A7" s="77" t="s">
        <v>674</v>
      </c>
      <c r="B7" s="145" t="s">
        <v>672</v>
      </c>
      <c r="C7" s="76">
        <v>11595</v>
      </c>
      <c r="D7" s="96">
        <v>1398946000</v>
      </c>
      <c r="E7" s="76">
        <v>11512</v>
      </c>
      <c r="F7" s="96">
        <v>1492908330</v>
      </c>
      <c r="G7" s="76">
        <f>E7-C7</f>
        <v>-83</v>
      </c>
      <c r="H7" s="96">
        <f>IF(C7=0,"",ROUND(G7*100/C7,2))</f>
        <v>-0.72</v>
      </c>
      <c r="I7" s="96">
        <f>F7-D7</f>
        <v>93962330</v>
      </c>
      <c r="J7" s="150">
        <f>IF(D7=0,"",ROUND(I7*100/D7,2))</f>
        <v>6.72</v>
      </c>
      <c r="K7" s="144"/>
    </row>
    <row r="8" spans="1:11" ht="16.8" thickBot="1">
      <c r="A8" s="68" t="s">
        <v>673</v>
      </c>
      <c r="B8" s="149" t="s">
        <v>672</v>
      </c>
      <c r="C8" s="67">
        <v>11595</v>
      </c>
      <c r="D8" s="94">
        <v>1398946000</v>
      </c>
      <c r="E8" s="67">
        <v>11512</v>
      </c>
      <c r="F8" s="94">
        <v>1492908330</v>
      </c>
      <c r="G8" s="67">
        <f>E8-C8</f>
        <v>-83</v>
      </c>
      <c r="H8" s="94">
        <f>IF(C8=0,"",ROUND(G8*100/C8,2))</f>
        <v>-0.72</v>
      </c>
      <c r="I8" s="94">
        <f>F8-D8</f>
        <v>93962330</v>
      </c>
      <c r="J8" s="94">
        <f>IF(D8=0,"",ROUND(I8*100/D8,2))</f>
        <v>6.72</v>
      </c>
      <c r="K8" s="124"/>
    </row>
  </sheetData>
  <mergeCells count="14">
    <mergeCell ref="K4:K6"/>
    <mergeCell ref="C5:C6"/>
    <mergeCell ref="D5:D6"/>
    <mergeCell ref="E5:E6"/>
    <mergeCell ref="F5:F6"/>
    <mergeCell ref="G5:G6"/>
    <mergeCell ref="H5:H6"/>
    <mergeCell ref="I5:I6"/>
    <mergeCell ref="J5:J6"/>
    <mergeCell ref="A4:A6"/>
    <mergeCell ref="B4:B6"/>
    <mergeCell ref="C4:D4"/>
    <mergeCell ref="E4:F4"/>
    <mergeCell ref="G4:J4"/>
  </mergeCells>
  <phoneticPr fontId="2" type="noConversion"/>
  <pageMargins left="0.75" right="0.75" top="1" bottom="1" header="0.5" footer="0.5"/>
  <pageSetup paperSize="9" scale="90" orientation="portrait" horizontalDpi="180" verticalDpi="18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activeCell="C2" sqref="C2"/>
    </sheetView>
  </sheetViews>
  <sheetFormatPr defaultRowHeight="16.2"/>
  <cols>
    <col min="1" max="1" width="22.44140625" customWidth="1"/>
    <col min="2" max="4" width="17.6640625" customWidth="1"/>
    <col min="5" max="5" width="32.88671875" customWidth="1"/>
  </cols>
  <sheetData>
    <row r="1" spans="1:5" ht="22.2">
      <c r="A1" s="3"/>
      <c r="B1" s="3"/>
      <c r="C1" s="7" t="s">
        <v>708</v>
      </c>
      <c r="D1" s="3"/>
      <c r="E1" s="3"/>
    </row>
    <row r="2" spans="1:5" ht="22.2">
      <c r="A2" s="3"/>
      <c r="B2" s="3"/>
      <c r="C2" s="8" t="s">
        <v>707</v>
      </c>
      <c r="D2" s="3"/>
      <c r="E2" s="3"/>
    </row>
    <row r="3" spans="1:5" ht="16.8" thickBot="1">
      <c r="A3" s="162"/>
      <c r="B3" s="160"/>
      <c r="C3" s="161" t="s">
        <v>706</v>
      </c>
      <c r="D3" s="160"/>
      <c r="E3" s="2" t="s">
        <v>705</v>
      </c>
    </row>
    <row r="4" spans="1:5" ht="16.8" thickBot="1">
      <c r="A4" s="159" t="s">
        <v>704</v>
      </c>
      <c r="B4" s="158" t="s">
        <v>703</v>
      </c>
      <c r="C4" s="158" t="s">
        <v>702</v>
      </c>
      <c r="D4" s="158" t="s">
        <v>701</v>
      </c>
      <c r="E4" s="157" t="s">
        <v>700</v>
      </c>
    </row>
    <row r="5" spans="1:5" ht="409.6">
      <c r="A5" s="156" t="s">
        <v>699</v>
      </c>
      <c r="B5" s="155">
        <v>3721509000</v>
      </c>
      <c r="C5" s="155">
        <v>3759372845</v>
      </c>
      <c r="D5" s="155">
        <f>C5-B5</f>
        <v>37863845</v>
      </c>
      <c r="E5" s="154" t="s">
        <v>698</v>
      </c>
    </row>
    <row r="6" spans="1:5">
      <c r="A6" s="48" t="s">
        <v>697</v>
      </c>
      <c r="B6" s="47"/>
      <c r="C6" s="47"/>
      <c r="D6" s="47"/>
      <c r="E6" s="153"/>
    </row>
    <row r="7" spans="1:5" ht="32.4">
      <c r="A7" s="48" t="s">
        <v>696</v>
      </c>
      <c r="B7" s="47">
        <v>0</v>
      </c>
      <c r="C7" s="47">
        <v>0</v>
      </c>
      <c r="D7" s="47">
        <f>C7-B7</f>
        <v>0</v>
      </c>
      <c r="E7" s="153"/>
    </row>
    <row r="8" spans="1:5">
      <c r="A8" s="48" t="s">
        <v>695</v>
      </c>
      <c r="B8" s="47">
        <v>0</v>
      </c>
      <c r="C8" s="47">
        <v>0</v>
      </c>
      <c r="D8" s="47">
        <f>C8-B8</f>
        <v>0</v>
      </c>
      <c r="E8" s="153"/>
    </row>
    <row r="9" spans="1:5" ht="32.4">
      <c r="A9" s="48" t="s">
        <v>694</v>
      </c>
      <c r="B9" s="47">
        <v>0</v>
      </c>
      <c r="C9" s="47">
        <v>0</v>
      </c>
      <c r="D9" s="47">
        <f>C9-B9</f>
        <v>0</v>
      </c>
      <c r="E9" s="153"/>
    </row>
    <row r="10" spans="1:5" ht="210.6">
      <c r="A10" s="48" t="s">
        <v>693</v>
      </c>
      <c r="B10" s="47">
        <v>89252000</v>
      </c>
      <c r="C10" s="47">
        <v>140315925</v>
      </c>
      <c r="D10" s="47">
        <f>C10-B10</f>
        <v>51063925</v>
      </c>
      <c r="E10" s="153" t="s">
        <v>554</v>
      </c>
    </row>
    <row r="11" spans="1:5">
      <c r="A11" s="48" t="s">
        <v>689</v>
      </c>
      <c r="B11" s="47">
        <v>10000000</v>
      </c>
      <c r="C11" s="47">
        <v>0</v>
      </c>
      <c r="D11" s="47">
        <f>C11-B11</f>
        <v>-10000000</v>
      </c>
      <c r="E11" s="153"/>
    </row>
    <row r="12" spans="1:5">
      <c r="A12" s="48" t="s">
        <v>692</v>
      </c>
      <c r="B12" s="47"/>
      <c r="C12" s="47"/>
      <c r="D12" s="47"/>
      <c r="E12" s="153"/>
    </row>
    <row r="13" spans="1:5">
      <c r="A13" s="48" t="s">
        <v>691</v>
      </c>
      <c r="B13" s="47">
        <v>0</v>
      </c>
      <c r="C13" s="47">
        <v>0</v>
      </c>
      <c r="D13" s="47">
        <f>C13-B13</f>
        <v>0</v>
      </c>
      <c r="E13" s="153"/>
    </row>
    <row r="14" spans="1:5">
      <c r="A14" s="48" t="s">
        <v>690</v>
      </c>
      <c r="B14" s="47">
        <v>0</v>
      </c>
      <c r="C14" s="47">
        <v>0</v>
      </c>
      <c r="D14" s="47">
        <f>C14-B14</f>
        <v>0</v>
      </c>
      <c r="E14" s="153"/>
    </row>
    <row r="15" spans="1:5" ht="64.8">
      <c r="A15" s="48" t="s">
        <v>689</v>
      </c>
      <c r="B15" s="47">
        <v>10000000</v>
      </c>
      <c r="C15" s="47">
        <v>1440241</v>
      </c>
      <c r="D15" s="47">
        <f>C15-B15</f>
        <v>-8559759</v>
      </c>
      <c r="E15" s="153" t="s">
        <v>688</v>
      </c>
    </row>
    <row r="16" spans="1:5" ht="405.6" thickBot="1">
      <c r="A16" s="58" t="s">
        <v>687</v>
      </c>
      <c r="B16" s="57">
        <v>3810761000</v>
      </c>
      <c r="C16" s="57">
        <v>3898248529</v>
      </c>
      <c r="D16" s="57">
        <f>C16-B16</f>
        <v>87487529</v>
      </c>
      <c r="E16" s="152" t="s">
        <v>686</v>
      </c>
    </row>
  </sheetData>
  <phoneticPr fontId="2" type="noConversion"/>
  <pageMargins left="0.75" right="0.75" top="1" bottom="1" header="0.5" footer="0.5"/>
  <pageSetup paperSize="9" scale="80" orientation="portrait" horizontalDpi="180" verticalDpi="18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workbookViewId="0">
      <selection activeCell="D2" sqref="D2"/>
    </sheetView>
  </sheetViews>
  <sheetFormatPr defaultRowHeight="16.2"/>
  <cols>
    <col min="1" max="1" width="27.109375" customWidth="1"/>
    <col min="2" max="2" width="18.6640625" customWidth="1"/>
    <col min="3" max="3" width="10.6640625" customWidth="1"/>
    <col min="4" max="4" width="18.6640625" customWidth="1"/>
    <col min="5" max="5" width="10.6640625" customWidth="1"/>
    <col min="6" max="6" width="18.6640625" customWidth="1"/>
    <col min="7" max="7" width="10.6640625" customWidth="1"/>
    <col min="8" max="8" width="18.6640625" customWidth="1"/>
    <col min="9" max="9" width="10.6640625" customWidth="1"/>
  </cols>
  <sheetData>
    <row r="1" spans="1:9" ht="22.2">
      <c r="A1" s="4"/>
      <c r="B1" s="1"/>
      <c r="C1" s="4"/>
      <c r="D1" s="7" t="s">
        <v>86</v>
      </c>
      <c r="E1" s="4"/>
      <c r="F1" s="4"/>
      <c r="G1" s="4"/>
      <c r="H1" s="4"/>
      <c r="I1" s="1"/>
    </row>
    <row r="2" spans="1:9" ht="22.2">
      <c r="A2" s="3"/>
      <c r="B2" s="1"/>
      <c r="C2" s="3"/>
      <c r="D2" s="8" t="s">
        <v>85</v>
      </c>
      <c r="E2" s="3"/>
      <c r="F2" s="3"/>
      <c r="G2" s="3"/>
      <c r="H2" s="3"/>
      <c r="I2" s="1"/>
    </row>
    <row r="3" spans="1:9" ht="16.8" thickBot="1">
      <c r="A3" s="6"/>
      <c r="B3" s="1"/>
      <c r="C3" s="5"/>
      <c r="D3" s="9" t="s">
        <v>84</v>
      </c>
      <c r="E3" s="5"/>
      <c r="F3" s="5"/>
      <c r="G3" s="5"/>
      <c r="H3" s="5"/>
      <c r="I3" s="2" t="s">
        <v>12</v>
      </c>
    </row>
    <row r="4" spans="1:9">
      <c r="A4" s="232" t="s">
        <v>83</v>
      </c>
      <c r="B4" s="234" t="s">
        <v>82</v>
      </c>
      <c r="C4" s="234"/>
      <c r="D4" s="234" t="s">
        <v>7</v>
      </c>
      <c r="E4" s="234"/>
      <c r="F4" s="234" t="s">
        <v>81</v>
      </c>
      <c r="G4" s="234"/>
      <c r="H4" s="234" t="s">
        <v>4</v>
      </c>
      <c r="I4" s="235"/>
    </row>
    <row r="5" spans="1:9" ht="16.8" thickBot="1">
      <c r="A5" s="233"/>
      <c r="B5" s="29" t="s">
        <v>2</v>
      </c>
      <c r="C5" s="29" t="s">
        <v>0</v>
      </c>
      <c r="D5" s="29" t="s">
        <v>2</v>
      </c>
      <c r="E5" s="29" t="s">
        <v>0</v>
      </c>
      <c r="F5" s="29" t="s">
        <v>2</v>
      </c>
      <c r="G5" s="29" t="s">
        <v>0</v>
      </c>
      <c r="H5" s="29" t="s">
        <v>2</v>
      </c>
      <c r="I5" s="28" t="s">
        <v>0</v>
      </c>
    </row>
    <row r="6" spans="1:9">
      <c r="A6" s="17" t="s">
        <v>80</v>
      </c>
      <c r="B6" s="18">
        <v>0</v>
      </c>
      <c r="C6" s="18"/>
      <c r="D6" s="18">
        <v>0</v>
      </c>
      <c r="E6" s="18"/>
      <c r="F6" s="18">
        <v>0</v>
      </c>
      <c r="G6" s="18"/>
      <c r="H6" s="18">
        <v>0</v>
      </c>
      <c r="I6" s="21"/>
    </row>
    <row r="7" spans="1:9">
      <c r="A7" s="16" t="s">
        <v>79</v>
      </c>
      <c r="B7" s="14">
        <v>0</v>
      </c>
      <c r="C7" s="14"/>
      <c r="D7" s="14">
        <v>0</v>
      </c>
      <c r="E7" s="14"/>
      <c r="F7" s="14">
        <v>0</v>
      </c>
      <c r="G7" s="14"/>
      <c r="H7" s="14">
        <v>0</v>
      </c>
      <c r="I7" s="22"/>
    </row>
    <row r="8" spans="1:9">
      <c r="A8" s="16" t="s">
        <v>78</v>
      </c>
      <c r="B8" s="14">
        <v>0</v>
      </c>
      <c r="C8" s="14"/>
      <c r="D8" s="14">
        <v>0</v>
      </c>
      <c r="E8" s="14"/>
      <c r="F8" s="14">
        <v>0</v>
      </c>
      <c r="G8" s="14"/>
      <c r="H8" s="14">
        <v>0</v>
      </c>
      <c r="I8" s="22"/>
    </row>
    <row r="9" spans="1:9">
      <c r="A9" s="16" t="s">
        <v>66</v>
      </c>
      <c r="B9" s="14">
        <v>0</v>
      </c>
      <c r="C9" s="14"/>
      <c r="D9" s="14">
        <v>0</v>
      </c>
      <c r="E9" s="14"/>
      <c r="F9" s="14">
        <v>0</v>
      </c>
      <c r="G9" s="14"/>
      <c r="H9" s="14">
        <v>0</v>
      </c>
      <c r="I9" s="22"/>
    </row>
    <row r="10" spans="1:9">
      <c r="A10" s="16" t="s">
        <v>77</v>
      </c>
      <c r="B10" s="14">
        <v>0</v>
      </c>
      <c r="C10" s="14"/>
      <c r="D10" s="14">
        <v>0</v>
      </c>
      <c r="E10" s="14"/>
      <c r="F10" s="14">
        <v>0</v>
      </c>
      <c r="G10" s="14"/>
      <c r="H10" s="14">
        <v>0</v>
      </c>
      <c r="I10" s="22"/>
    </row>
    <row r="11" spans="1:9">
      <c r="A11" s="16" t="s">
        <v>65</v>
      </c>
      <c r="B11" s="14">
        <v>0</v>
      </c>
      <c r="C11" s="14"/>
      <c r="D11" s="14">
        <v>0</v>
      </c>
      <c r="E11" s="14"/>
      <c r="F11" s="14">
        <v>0</v>
      </c>
      <c r="G11" s="14"/>
      <c r="H11" s="14">
        <v>0</v>
      </c>
      <c r="I11" s="22"/>
    </row>
    <row r="12" spans="1:9">
      <c r="A12" s="15" t="s">
        <v>76</v>
      </c>
      <c r="B12" s="13">
        <v>0</v>
      </c>
      <c r="C12" s="13"/>
      <c r="D12" s="13">
        <v>0</v>
      </c>
      <c r="E12" s="13"/>
      <c r="F12" s="13">
        <v>0</v>
      </c>
      <c r="G12" s="13"/>
      <c r="H12" s="13">
        <v>0</v>
      </c>
      <c r="I12" s="23"/>
    </row>
    <row r="13" spans="1:9">
      <c r="A13" s="16" t="s">
        <v>75</v>
      </c>
      <c r="B13" s="14">
        <v>0</v>
      </c>
      <c r="C13" s="14"/>
      <c r="D13" s="14">
        <v>0</v>
      </c>
      <c r="E13" s="14"/>
      <c r="F13" s="14">
        <v>0</v>
      </c>
      <c r="G13" s="14"/>
      <c r="H13" s="14">
        <v>0</v>
      </c>
      <c r="I13" s="22"/>
    </row>
    <row r="14" spans="1:9">
      <c r="A14" s="16" t="s">
        <v>74</v>
      </c>
      <c r="B14" s="14">
        <v>0</v>
      </c>
      <c r="C14" s="14"/>
      <c r="D14" s="14">
        <v>0</v>
      </c>
      <c r="E14" s="14"/>
      <c r="F14" s="14">
        <v>0</v>
      </c>
      <c r="G14" s="14"/>
      <c r="H14" s="14">
        <v>0</v>
      </c>
      <c r="I14" s="22"/>
    </row>
    <row r="15" spans="1:9">
      <c r="A15" s="16" t="s">
        <v>73</v>
      </c>
      <c r="B15" s="14">
        <v>0</v>
      </c>
      <c r="C15" s="14"/>
      <c r="D15" s="14">
        <v>0</v>
      </c>
      <c r="E15" s="14"/>
      <c r="F15" s="14">
        <v>0</v>
      </c>
      <c r="G15" s="14"/>
      <c r="H15" s="14">
        <v>0</v>
      </c>
      <c r="I15" s="22"/>
    </row>
    <row r="16" spans="1:9">
      <c r="A16" s="16" t="s">
        <v>72</v>
      </c>
      <c r="B16" s="14">
        <v>0</v>
      </c>
      <c r="C16" s="14"/>
      <c r="D16" s="14">
        <v>0</v>
      </c>
      <c r="E16" s="14"/>
      <c r="F16" s="14">
        <v>0</v>
      </c>
      <c r="G16" s="14"/>
      <c r="H16" s="14">
        <v>0</v>
      </c>
      <c r="I16" s="22"/>
    </row>
    <row r="17" spans="1:9">
      <c r="A17" s="16" t="s">
        <v>71</v>
      </c>
      <c r="B17" s="14">
        <v>0</v>
      </c>
      <c r="C17" s="14"/>
      <c r="D17" s="14">
        <v>0</v>
      </c>
      <c r="E17" s="14"/>
      <c r="F17" s="14">
        <v>0</v>
      </c>
      <c r="G17" s="14"/>
      <c r="H17" s="14">
        <v>0</v>
      </c>
      <c r="I17" s="22"/>
    </row>
    <row r="18" spans="1:9">
      <c r="A18" s="15" t="s">
        <v>70</v>
      </c>
      <c r="B18" s="13">
        <v>0</v>
      </c>
      <c r="C18" s="13"/>
      <c r="D18" s="13">
        <v>0</v>
      </c>
      <c r="E18" s="13"/>
      <c r="F18" s="13">
        <v>0</v>
      </c>
      <c r="G18" s="13"/>
      <c r="H18" s="13">
        <v>0</v>
      </c>
      <c r="I18" s="23"/>
    </row>
    <row r="19" spans="1:9">
      <c r="A19" s="27"/>
      <c r="B19" s="26"/>
      <c r="C19" s="26"/>
      <c r="D19" s="26"/>
      <c r="E19" s="26"/>
      <c r="F19" s="26"/>
      <c r="G19" s="26"/>
      <c r="H19" s="26"/>
      <c r="I19" s="25"/>
    </row>
    <row r="20" spans="1:9">
      <c r="A20" s="15" t="s">
        <v>69</v>
      </c>
      <c r="B20" s="13">
        <v>245171000</v>
      </c>
      <c r="C20" s="13">
        <v>100</v>
      </c>
      <c r="D20" s="13">
        <v>186372369</v>
      </c>
      <c r="E20" s="13">
        <v>100</v>
      </c>
      <c r="F20" s="13">
        <v>-58798631</v>
      </c>
      <c r="G20" s="13">
        <v>-23.982702277186128</v>
      </c>
      <c r="H20" s="13">
        <v>195350641</v>
      </c>
      <c r="I20" s="23">
        <v>100</v>
      </c>
    </row>
    <row r="21" spans="1:9">
      <c r="A21" s="16" t="s">
        <v>68</v>
      </c>
      <c r="B21" s="14">
        <v>245171000</v>
      </c>
      <c r="C21" s="14">
        <v>100</v>
      </c>
      <c r="D21" s="14">
        <v>186372369</v>
      </c>
      <c r="E21" s="14">
        <v>100</v>
      </c>
      <c r="F21" s="14">
        <v>-58798631</v>
      </c>
      <c r="G21" s="14">
        <v>-23.982702277186128</v>
      </c>
      <c r="H21" s="14">
        <v>195350641</v>
      </c>
      <c r="I21" s="22">
        <v>100</v>
      </c>
    </row>
    <row r="22" spans="1:9">
      <c r="A22" s="16" t="s">
        <v>67</v>
      </c>
      <c r="B22" s="14">
        <v>0</v>
      </c>
      <c r="C22" s="14"/>
      <c r="D22" s="14">
        <v>0</v>
      </c>
      <c r="E22" s="14"/>
      <c r="F22" s="14">
        <v>0</v>
      </c>
      <c r="G22" s="14"/>
      <c r="H22" s="14">
        <v>0</v>
      </c>
      <c r="I22" s="22"/>
    </row>
    <row r="23" spans="1:9">
      <c r="A23" s="16" t="s">
        <v>66</v>
      </c>
      <c r="B23" s="14">
        <v>0</v>
      </c>
      <c r="C23" s="14"/>
      <c r="D23" s="14">
        <v>0</v>
      </c>
      <c r="E23" s="14"/>
      <c r="F23" s="14">
        <v>0</v>
      </c>
      <c r="G23" s="14"/>
      <c r="H23" s="14">
        <v>0</v>
      </c>
      <c r="I23" s="22"/>
    </row>
    <row r="24" spans="1:9">
      <c r="A24" s="16" t="s">
        <v>65</v>
      </c>
      <c r="B24" s="14">
        <v>0</v>
      </c>
      <c r="C24" s="14"/>
      <c r="D24" s="14">
        <v>0</v>
      </c>
      <c r="E24" s="14"/>
      <c r="F24" s="14">
        <v>0</v>
      </c>
      <c r="G24" s="14"/>
      <c r="H24" s="14">
        <v>0</v>
      </c>
      <c r="I24" s="22"/>
    </row>
    <row r="25" spans="1:9">
      <c r="A25" s="15" t="s">
        <v>64</v>
      </c>
      <c r="B25" s="13">
        <v>245171000</v>
      </c>
      <c r="C25" s="13">
        <v>100</v>
      </c>
      <c r="D25" s="13">
        <v>186372369</v>
      </c>
      <c r="E25" s="13">
        <v>100</v>
      </c>
      <c r="F25" s="13">
        <v>-58798631</v>
      </c>
      <c r="G25" s="13">
        <v>-23.982702277186128</v>
      </c>
      <c r="H25" s="13">
        <v>195350641</v>
      </c>
      <c r="I25" s="23">
        <v>100</v>
      </c>
    </row>
    <row r="26" spans="1:9">
      <c r="A26" s="16" t="s">
        <v>63</v>
      </c>
      <c r="B26" s="14">
        <v>0</v>
      </c>
      <c r="C26" s="14"/>
      <c r="D26" s="14">
        <v>0</v>
      </c>
      <c r="E26" s="14"/>
      <c r="F26" s="14">
        <v>0</v>
      </c>
      <c r="G26" s="14"/>
      <c r="H26" s="14">
        <v>0</v>
      </c>
      <c r="I26" s="22"/>
    </row>
    <row r="27" spans="1:9">
      <c r="A27" s="16" t="s">
        <v>62</v>
      </c>
      <c r="B27" s="14">
        <v>245171000</v>
      </c>
      <c r="C27" s="14">
        <v>100</v>
      </c>
      <c r="D27" s="14">
        <v>186372369</v>
      </c>
      <c r="E27" s="14">
        <v>100</v>
      </c>
      <c r="F27" s="14">
        <v>-58798631</v>
      </c>
      <c r="G27" s="14">
        <v>-23.982702277186128</v>
      </c>
      <c r="H27" s="14">
        <v>195350641</v>
      </c>
      <c r="I27" s="22">
        <v>100</v>
      </c>
    </row>
    <row r="28" spans="1:9">
      <c r="A28" s="16" t="s">
        <v>61</v>
      </c>
      <c r="B28" s="14">
        <v>0</v>
      </c>
      <c r="C28" s="14"/>
      <c r="D28" s="14">
        <v>0</v>
      </c>
      <c r="E28" s="14"/>
      <c r="F28" s="14">
        <v>0</v>
      </c>
      <c r="G28" s="14"/>
      <c r="H28" s="14">
        <v>0</v>
      </c>
      <c r="I28" s="22"/>
    </row>
    <row r="29" spans="1:9">
      <c r="A29" s="16" t="s">
        <v>60</v>
      </c>
      <c r="B29" s="14">
        <v>0</v>
      </c>
      <c r="C29" s="14"/>
      <c r="D29" s="14">
        <v>0</v>
      </c>
      <c r="E29" s="14"/>
      <c r="F29" s="14">
        <v>0</v>
      </c>
      <c r="G29" s="14"/>
      <c r="H29" s="14">
        <v>0</v>
      </c>
      <c r="I29" s="22"/>
    </row>
    <row r="30" spans="1:9" ht="16.8" thickBot="1">
      <c r="A30" s="19" t="s">
        <v>59</v>
      </c>
      <c r="B30" s="20">
        <v>0</v>
      </c>
      <c r="C30" s="20"/>
      <c r="D30" s="20">
        <v>0</v>
      </c>
      <c r="E30" s="20"/>
      <c r="F30" s="20">
        <v>0</v>
      </c>
      <c r="G30" s="20"/>
      <c r="H30" s="20">
        <v>0</v>
      </c>
      <c r="I30" s="24"/>
    </row>
  </sheetData>
  <mergeCells count="5">
    <mergeCell ref="A4:A5"/>
    <mergeCell ref="H4:I4"/>
    <mergeCell ref="F4:G4"/>
    <mergeCell ref="D4:E4"/>
    <mergeCell ref="B4:C4"/>
  </mergeCells>
  <phoneticPr fontId="2" type="noConversion"/>
  <pageMargins left="0.55118110236220474" right="0.35433070866141736" top="0.98425196850393704" bottom="0.98425196850393704" header="0.51181102362204722" footer="0.51181102362204722"/>
  <pageSetup paperSize="9" scale="95" orientation="landscape" horizontalDpi="180" verticalDpi="18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zoomScale="75" workbookViewId="0">
      <selection activeCell="E9" sqref="E9"/>
    </sheetView>
  </sheetViews>
  <sheetFormatPr defaultRowHeight="16.2"/>
  <cols>
    <col min="1" max="1" width="18.6640625" style="86" customWidth="1"/>
    <col min="2" max="6" width="15.6640625" style="86" customWidth="1"/>
    <col min="7" max="7" width="8.6640625" style="86" customWidth="1"/>
    <col min="8" max="10" width="15.6640625" style="86" customWidth="1"/>
    <col min="11" max="11" width="30.21875" style="86" customWidth="1"/>
    <col min="12" max="16384" width="8.88671875" style="65"/>
  </cols>
  <sheetData>
    <row r="1" spans="1:11" ht="22.2">
      <c r="A1" s="84"/>
      <c r="B1" s="84"/>
      <c r="D1" s="84"/>
      <c r="E1" s="85" t="s">
        <v>728</v>
      </c>
      <c r="F1" s="84"/>
      <c r="G1" s="84"/>
      <c r="H1" s="84"/>
      <c r="I1" s="84"/>
      <c r="J1" s="84"/>
      <c r="K1" s="84"/>
    </row>
    <row r="2" spans="1:11" ht="22.2">
      <c r="A2" s="84"/>
      <c r="B2" s="82"/>
      <c r="D2" s="82"/>
      <c r="E2" s="83" t="s">
        <v>727</v>
      </c>
      <c r="F2" s="84"/>
      <c r="G2" s="84"/>
      <c r="H2" s="84"/>
      <c r="I2" s="84"/>
      <c r="J2" s="84"/>
      <c r="K2" s="84"/>
    </row>
    <row r="3" spans="1:11" ht="16.8" thickBot="1">
      <c r="A3" s="91"/>
      <c r="B3" s="80"/>
      <c r="D3" s="80"/>
      <c r="E3" s="80" t="s">
        <v>550</v>
      </c>
      <c r="F3" s="80"/>
      <c r="G3" s="80"/>
      <c r="H3" s="80"/>
      <c r="I3" s="80"/>
      <c r="J3" s="80"/>
      <c r="K3" s="89" t="s">
        <v>562</v>
      </c>
    </row>
    <row r="4" spans="1:11" ht="17.25" customHeight="1">
      <c r="A4" s="306" t="s">
        <v>726</v>
      </c>
      <c r="B4" s="305" t="s">
        <v>725</v>
      </c>
      <c r="C4" s="305"/>
      <c r="D4" s="305" t="s">
        <v>724</v>
      </c>
      <c r="E4" s="305" t="s">
        <v>723</v>
      </c>
      <c r="F4" s="305"/>
      <c r="G4" s="305"/>
      <c r="H4" s="305" t="s">
        <v>722</v>
      </c>
      <c r="I4" s="305"/>
      <c r="J4" s="305"/>
      <c r="K4" s="308" t="s">
        <v>721</v>
      </c>
    </row>
    <row r="5" spans="1:11" ht="49.5" customHeight="1" thickBot="1">
      <c r="A5" s="307"/>
      <c r="B5" s="171" t="s">
        <v>720</v>
      </c>
      <c r="C5" s="171" t="s">
        <v>719</v>
      </c>
      <c r="D5" s="310"/>
      <c r="E5" s="171" t="s">
        <v>718</v>
      </c>
      <c r="F5" s="171" t="s">
        <v>717</v>
      </c>
      <c r="G5" s="171" t="s">
        <v>716</v>
      </c>
      <c r="H5" s="171" t="s">
        <v>715</v>
      </c>
      <c r="I5" s="171" t="s">
        <v>714</v>
      </c>
      <c r="J5" s="171" t="s">
        <v>713</v>
      </c>
      <c r="K5" s="309"/>
    </row>
    <row r="6" spans="1:11" ht="113.4">
      <c r="A6" s="172" t="s">
        <v>712</v>
      </c>
      <c r="B6" s="173">
        <v>14913020</v>
      </c>
      <c r="C6" s="173">
        <v>1491302</v>
      </c>
      <c r="D6" s="173">
        <v>0</v>
      </c>
      <c r="E6" s="173">
        <v>200000</v>
      </c>
      <c r="F6" s="173">
        <v>20000</v>
      </c>
      <c r="G6" s="174">
        <f>IF(C6=0,"",ROUND(F6*100/C6,2))</f>
        <v>1.34</v>
      </c>
      <c r="H6" s="173">
        <v>0</v>
      </c>
      <c r="I6" s="173">
        <v>0</v>
      </c>
      <c r="J6" s="173">
        <f>H6+I6</f>
        <v>0</v>
      </c>
      <c r="K6" s="175" t="s">
        <v>711</v>
      </c>
    </row>
    <row r="7" spans="1:11" ht="65.400000000000006" thickBot="1">
      <c r="A7" s="170" t="s">
        <v>710</v>
      </c>
      <c r="B7" s="168">
        <v>38000000</v>
      </c>
      <c r="C7" s="168">
        <v>3800000</v>
      </c>
      <c r="D7" s="168">
        <v>0</v>
      </c>
      <c r="E7" s="168">
        <v>5000000</v>
      </c>
      <c r="F7" s="168">
        <v>500000</v>
      </c>
      <c r="G7" s="169">
        <f>IF(C7=0,"",ROUND(F7*100/C7,2))</f>
        <v>13.16</v>
      </c>
      <c r="H7" s="168">
        <v>0</v>
      </c>
      <c r="I7" s="168">
        <v>0</v>
      </c>
      <c r="J7" s="168">
        <f>H7+I7</f>
        <v>0</v>
      </c>
      <c r="K7" s="167" t="s">
        <v>709</v>
      </c>
    </row>
    <row r="8" spans="1:11">
      <c r="A8" s="166"/>
      <c r="B8" s="164"/>
      <c r="C8" s="164"/>
      <c r="D8" s="164"/>
      <c r="E8" s="164"/>
      <c r="F8" s="164"/>
      <c r="G8" s="165"/>
      <c r="H8" s="164"/>
      <c r="I8" s="164"/>
      <c r="J8" s="164"/>
      <c r="K8" s="163"/>
    </row>
  </sheetData>
  <mergeCells count="6">
    <mergeCell ref="H4:J4"/>
    <mergeCell ref="A4:A5"/>
    <mergeCell ref="B4:C4"/>
    <mergeCell ref="K4:K5"/>
    <mergeCell ref="D4:D5"/>
    <mergeCell ref="E4:G4"/>
  </mergeCells>
  <phoneticPr fontId="2" type="noConversion"/>
  <pageMargins left="0.75" right="0.75" top="1" bottom="1" header="0.5" footer="0.5"/>
  <pageSetup paperSize="9" scale="70" orientation="portrait" horizontalDpi="180" verticalDpi="18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workbookViewId="0">
      <selection activeCell="A27" sqref="A27"/>
    </sheetView>
  </sheetViews>
  <sheetFormatPr defaultRowHeight="16.2"/>
  <cols>
    <col min="1" max="1" width="22.44140625" customWidth="1"/>
    <col min="2" max="4" width="12.6640625" customWidth="1"/>
    <col min="5" max="5" width="35.6640625" customWidth="1"/>
  </cols>
  <sheetData>
    <row r="1" spans="1:5" ht="22.2">
      <c r="A1" s="3"/>
      <c r="B1" s="3"/>
      <c r="C1" s="7" t="s">
        <v>728</v>
      </c>
      <c r="D1" s="3"/>
      <c r="E1" s="3"/>
    </row>
    <row r="2" spans="1:5" ht="22.2">
      <c r="A2" s="3"/>
      <c r="B2" s="3"/>
      <c r="C2" s="8" t="s">
        <v>749</v>
      </c>
      <c r="D2" s="3"/>
      <c r="E2" s="3"/>
    </row>
    <row r="3" spans="1:5" ht="16.8" thickBot="1">
      <c r="A3" s="162"/>
      <c r="B3" s="160"/>
      <c r="C3" s="161" t="s">
        <v>550</v>
      </c>
      <c r="D3" s="160"/>
      <c r="E3" s="2" t="s">
        <v>748</v>
      </c>
    </row>
    <row r="4" spans="1:5" ht="16.8" thickBot="1">
      <c r="A4" s="159" t="s">
        <v>747</v>
      </c>
      <c r="B4" s="158" t="s">
        <v>746</v>
      </c>
      <c r="C4" s="158" t="s">
        <v>745</v>
      </c>
      <c r="D4" s="158" t="s">
        <v>744</v>
      </c>
      <c r="E4" s="157" t="s">
        <v>743</v>
      </c>
    </row>
    <row r="5" spans="1:5">
      <c r="A5" s="59" t="s">
        <v>742</v>
      </c>
      <c r="B5" s="185">
        <v>0</v>
      </c>
      <c r="C5" s="185">
        <v>0</v>
      </c>
      <c r="D5" s="185">
        <f t="shared" ref="D5:D18" si="0">C5-B5</f>
        <v>0</v>
      </c>
      <c r="E5" s="184"/>
    </row>
    <row r="6" spans="1:5">
      <c r="A6" s="183" t="s">
        <v>741</v>
      </c>
      <c r="B6" s="182">
        <v>238</v>
      </c>
      <c r="C6" s="182">
        <v>216</v>
      </c>
      <c r="D6" s="182">
        <f t="shared" si="0"/>
        <v>-22</v>
      </c>
      <c r="E6" s="181"/>
    </row>
    <row r="7" spans="1:5">
      <c r="A7" s="48" t="s">
        <v>740</v>
      </c>
      <c r="B7" s="180">
        <v>141</v>
      </c>
      <c r="C7" s="180">
        <v>128</v>
      </c>
      <c r="D7" s="180">
        <f t="shared" si="0"/>
        <v>-13</v>
      </c>
      <c r="E7" s="179"/>
    </row>
    <row r="8" spans="1:5">
      <c r="A8" s="48" t="s">
        <v>739</v>
      </c>
      <c r="B8" s="180">
        <v>13</v>
      </c>
      <c r="C8" s="180">
        <v>13</v>
      </c>
      <c r="D8" s="180">
        <f t="shared" si="0"/>
        <v>0</v>
      </c>
      <c r="E8" s="179"/>
    </row>
    <row r="9" spans="1:5">
      <c r="A9" s="48" t="s">
        <v>738</v>
      </c>
      <c r="B9" s="180">
        <v>18</v>
      </c>
      <c r="C9" s="180">
        <v>18</v>
      </c>
      <c r="D9" s="180">
        <f t="shared" si="0"/>
        <v>0</v>
      </c>
      <c r="E9" s="179"/>
    </row>
    <row r="10" spans="1:5">
      <c r="A10" s="48" t="s">
        <v>737</v>
      </c>
      <c r="B10" s="180">
        <v>59</v>
      </c>
      <c r="C10" s="180">
        <v>50</v>
      </c>
      <c r="D10" s="180">
        <f t="shared" si="0"/>
        <v>-9</v>
      </c>
      <c r="E10" s="179"/>
    </row>
    <row r="11" spans="1:5">
      <c r="A11" s="48" t="s">
        <v>736</v>
      </c>
      <c r="B11" s="180">
        <v>7</v>
      </c>
      <c r="C11" s="180">
        <v>7</v>
      </c>
      <c r="D11" s="180">
        <f t="shared" si="0"/>
        <v>0</v>
      </c>
      <c r="E11" s="179"/>
    </row>
    <row r="12" spans="1:5">
      <c r="A12" s="183" t="s">
        <v>735</v>
      </c>
      <c r="B12" s="182">
        <v>686</v>
      </c>
      <c r="C12" s="182">
        <v>517</v>
      </c>
      <c r="D12" s="182">
        <f t="shared" si="0"/>
        <v>-169</v>
      </c>
      <c r="E12" s="181"/>
    </row>
    <row r="13" spans="1:5">
      <c r="A13" s="48" t="s">
        <v>734</v>
      </c>
      <c r="B13" s="180">
        <v>686</v>
      </c>
      <c r="C13" s="180">
        <v>517</v>
      </c>
      <c r="D13" s="180">
        <f t="shared" si="0"/>
        <v>-169</v>
      </c>
      <c r="E13" s="179"/>
    </row>
    <row r="14" spans="1:5">
      <c r="A14" s="183" t="s">
        <v>733</v>
      </c>
      <c r="B14" s="182">
        <v>6</v>
      </c>
      <c r="C14" s="182">
        <v>2</v>
      </c>
      <c r="D14" s="182">
        <f t="shared" si="0"/>
        <v>-4</v>
      </c>
      <c r="E14" s="181"/>
    </row>
    <row r="15" spans="1:5">
      <c r="A15" s="48" t="s">
        <v>732</v>
      </c>
      <c r="B15" s="180">
        <v>6</v>
      </c>
      <c r="C15" s="180">
        <v>2</v>
      </c>
      <c r="D15" s="180">
        <f t="shared" si="0"/>
        <v>-4</v>
      </c>
      <c r="E15" s="179"/>
    </row>
    <row r="16" spans="1:5">
      <c r="A16" s="183" t="s">
        <v>731</v>
      </c>
      <c r="B16" s="182">
        <v>250</v>
      </c>
      <c r="C16" s="182">
        <v>185</v>
      </c>
      <c r="D16" s="182">
        <f t="shared" si="0"/>
        <v>-65</v>
      </c>
      <c r="E16" s="181"/>
    </row>
    <row r="17" spans="1:5">
      <c r="A17" s="48" t="s">
        <v>730</v>
      </c>
      <c r="B17" s="180">
        <v>250</v>
      </c>
      <c r="C17" s="180">
        <v>185</v>
      </c>
      <c r="D17" s="180">
        <f t="shared" si="0"/>
        <v>-65</v>
      </c>
      <c r="E17" s="179"/>
    </row>
    <row r="18" spans="1:5" ht="16.8" thickBot="1">
      <c r="A18" s="178" t="s">
        <v>192</v>
      </c>
      <c r="B18" s="177">
        <v>1180</v>
      </c>
      <c r="C18" s="177">
        <v>920</v>
      </c>
      <c r="D18" s="177">
        <f t="shared" si="0"/>
        <v>-260</v>
      </c>
      <c r="E18" s="176"/>
    </row>
    <row r="19" spans="1:5">
      <c r="A19" s="239" t="s">
        <v>729</v>
      </c>
      <c r="B19" s="239"/>
      <c r="C19" s="239"/>
      <c r="D19" s="239"/>
      <c r="E19" s="239"/>
    </row>
  </sheetData>
  <mergeCells count="1">
    <mergeCell ref="A19:E19"/>
  </mergeCells>
  <phoneticPr fontId="2" type="noConversion"/>
  <pageMargins left="0.75" right="0.75" top="1" bottom="1" header="0.5" footer="0.5"/>
  <pageSetup paperSize="9" scale="90" orientation="portrait" horizontalDpi="180" verticalDpi="18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zoomScale="75" workbookViewId="0">
      <selection activeCell="A36" sqref="A36"/>
    </sheetView>
  </sheetViews>
  <sheetFormatPr defaultRowHeight="16.2"/>
  <cols>
    <col min="1" max="1" width="30.6640625" style="86" customWidth="1"/>
    <col min="2" max="11" width="15.6640625" style="86" customWidth="1"/>
    <col min="12" max="13" width="15.6640625" style="136" customWidth="1"/>
    <col min="14" max="16384" width="8.88671875" style="65"/>
  </cols>
  <sheetData>
    <row r="1" spans="1:13" ht="22.2">
      <c r="A1" s="151"/>
      <c r="B1" s="151"/>
      <c r="C1" s="85" t="s">
        <v>775</v>
      </c>
      <c r="D1" s="151"/>
      <c r="E1" s="151"/>
      <c r="F1" s="151"/>
      <c r="G1" s="151"/>
      <c r="H1" s="151"/>
      <c r="I1" s="151"/>
      <c r="J1" s="151"/>
      <c r="K1" s="151"/>
      <c r="L1" s="148"/>
      <c r="M1" s="148"/>
    </row>
    <row r="2" spans="1:13" ht="22.2">
      <c r="A2" s="84"/>
      <c r="B2" s="84"/>
      <c r="C2" s="83" t="s">
        <v>777</v>
      </c>
      <c r="D2" s="84"/>
      <c r="E2" s="84"/>
      <c r="F2" s="84"/>
      <c r="G2" s="84"/>
      <c r="H2" s="84"/>
      <c r="I2" s="84"/>
      <c r="J2" s="84"/>
      <c r="K2" s="84"/>
      <c r="L2" s="148"/>
      <c r="M2" s="148"/>
    </row>
    <row r="3" spans="1:13" ht="16.8" thickBot="1">
      <c r="A3" s="91"/>
      <c r="B3" s="135"/>
      <c r="C3" s="100" t="s">
        <v>773</v>
      </c>
      <c r="D3" s="135"/>
      <c r="E3" s="135"/>
      <c r="F3" s="135"/>
      <c r="G3" s="135"/>
      <c r="H3" s="135"/>
      <c r="I3" s="135"/>
      <c r="J3" s="135"/>
      <c r="K3" s="89"/>
      <c r="M3" s="89" t="s">
        <v>772</v>
      </c>
    </row>
    <row r="4" spans="1:13">
      <c r="A4" s="271" t="s">
        <v>771</v>
      </c>
      <c r="B4" s="299" t="s">
        <v>776</v>
      </c>
      <c r="C4" s="299"/>
      <c r="D4" s="299"/>
      <c r="E4" s="299"/>
      <c r="F4" s="299"/>
      <c r="G4" s="299"/>
      <c r="H4" s="299"/>
      <c r="I4" s="299"/>
      <c r="J4" s="299"/>
      <c r="K4" s="299"/>
      <c r="L4" s="299"/>
      <c r="M4" s="300"/>
    </row>
    <row r="5" spans="1:13">
      <c r="A5" s="272"/>
      <c r="B5" s="283" t="s">
        <v>769</v>
      </c>
      <c r="C5" s="284" t="s">
        <v>768</v>
      </c>
      <c r="D5" s="284" t="s">
        <v>767</v>
      </c>
      <c r="E5" s="284" t="s">
        <v>766</v>
      </c>
      <c r="F5" s="284" t="s">
        <v>765</v>
      </c>
      <c r="G5" s="284" t="s">
        <v>764</v>
      </c>
      <c r="H5" s="284" t="s">
        <v>763</v>
      </c>
      <c r="I5" s="284" t="s">
        <v>762</v>
      </c>
      <c r="J5" s="284" t="s">
        <v>761</v>
      </c>
      <c r="K5" s="283" t="s">
        <v>760</v>
      </c>
      <c r="L5" s="284" t="s">
        <v>759</v>
      </c>
      <c r="M5" s="301" t="s">
        <v>758</v>
      </c>
    </row>
    <row r="6" spans="1:13" ht="16.8" thickBot="1">
      <c r="A6" s="273"/>
      <c r="B6" s="281"/>
      <c r="C6" s="281"/>
      <c r="D6" s="285"/>
      <c r="E6" s="281"/>
      <c r="F6" s="285"/>
      <c r="G6" s="281"/>
      <c r="H6" s="285"/>
      <c r="I6" s="285"/>
      <c r="J6" s="285"/>
      <c r="K6" s="281"/>
      <c r="L6" s="281"/>
      <c r="M6" s="302"/>
    </row>
    <row r="7" spans="1:13">
      <c r="A7" s="77" t="s">
        <v>742</v>
      </c>
      <c r="B7" s="187">
        <v>829061000</v>
      </c>
      <c r="C7" s="76">
        <v>0</v>
      </c>
      <c r="D7" s="76">
        <v>8578000</v>
      </c>
      <c r="E7" s="76">
        <v>0</v>
      </c>
      <c r="F7" s="76">
        <v>122364000</v>
      </c>
      <c r="G7" s="76">
        <v>65074000</v>
      </c>
      <c r="H7" s="76">
        <v>0</v>
      </c>
      <c r="I7" s="76">
        <v>94556000</v>
      </c>
      <c r="J7" s="187">
        <v>0</v>
      </c>
      <c r="K7" s="76">
        <v>1119633000</v>
      </c>
      <c r="L7" s="76">
        <v>128400000</v>
      </c>
      <c r="M7" s="75">
        <v>1248033000</v>
      </c>
    </row>
    <row r="8" spans="1:13">
      <c r="A8" s="71" t="s">
        <v>757</v>
      </c>
      <c r="B8" s="70">
        <v>681805000</v>
      </c>
      <c r="C8" s="70">
        <v>0</v>
      </c>
      <c r="D8" s="70">
        <v>416000</v>
      </c>
      <c r="E8" s="70">
        <v>0</v>
      </c>
      <c r="F8" s="70">
        <v>85375000</v>
      </c>
      <c r="G8" s="70">
        <v>53326000</v>
      </c>
      <c r="H8" s="70">
        <v>0</v>
      </c>
      <c r="I8" s="70">
        <v>72720000</v>
      </c>
      <c r="J8" s="70">
        <v>0</v>
      </c>
      <c r="K8" s="70">
        <v>893642000</v>
      </c>
      <c r="L8" s="70">
        <v>128400000</v>
      </c>
      <c r="M8" s="69">
        <v>1022042000</v>
      </c>
    </row>
    <row r="9" spans="1:13">
      <c r="A9" s="71" t="s">
        <v>753</v>
      </c>
      <c r="B9" s="70">
        <v>681805000</v>
      </c>
      <c r="C9" s="70">
        <v>0</v>
      </c>
      <c r="D9" s="70">
        <v>416000</v>
      </c>
      <c r="E9" s="70">
        <v>0</v>
      </c>
      <c r="F9" s="70">
        <v>85375000</v>
      </c>
      <c r="G9" s="70">
        <v>53326000</v>
      </c>
      <c r="H9" s="70">
        <v>0</v>
      </c>
      <c r="I9" s="70">
        <v>72720000</v>
      </c>
      <c r="J9" s="70">
        <v>0</v>
      </c>
      <c r="K9" s="70">
        <v>893642000</v>
      </c>
      <c r="L9" s="70">
        <v>0</v>
      </c>
      <c r="M9" s="69">
        <v>893642000</v>
      </c>
    </row>
    <row r="10" spans="1:13">
      <c r="A10" s="71" t="s">
        <v>752</v>
      </c>
      <c r="B10" s="70">
        <v>0</v>
      </c>
      <c r="C10" s="70">
        <v>0</v>
      </c>
      <c r="D10" s="70">
        <v>0</v>
      </c>
      <c r="E10" s="70">
        <v>0</v>
      </c>
      <c r="F10" s="70">
        <v>0</v>
      </c>
      <c r="G10" s="70">
        <v>0</v>
      </c>
      <c r="H10" s="70">
        <v>0</v>
      </c>
      <c r="I10" s="70">
        <v>0</v>
      </c>
      <c r="J10" s="70">
        <v>0</v>
      </c>
      <c r="K10" s="70">
        <v>0</v>
      </c>
      <c r="L10" s="70">
        <v>128400000</v>
      </c>
      <c r="M10" s="69">
        <v>128400000</v>
      </c>
    </row>
    <row r="11" spans="1:13">
      <c r="A11" s="71" t="s">
        <v>756</v>
      </c>
      <c r="B11" s="70">
        <v>147256000</v>
      </c>
      <c r="C11" s="70">
        <v>0</v>
      </c>
      <c r="D11" s="70">
        <v>7752000</v>
      </c>
      <c r="E11" s="70">
        <v>0</v>
      </c>
      <c r="F11" s="70">
        <v>36989000</v>
      </c>
      <c r="G11" s="70">
        <v>11748000</v>
      </c>
      <c r="H11" s="70">
        <v>0</v>
      </c>
      <c r="I11" s="70">
        <v>21836000</v>
      </c>
      <c r="J11" s="70">
        <v>0</v>
      </c>
      <c r="K11" s="70">
        <v>225581000</v>
      </c>
      <c r="L11" s="70">
        <v>0</v>
      </c>
      <c r="M11" s="69">
        <v>225581000</v>
      </c>
    </row>
    <row r="12" spans="1:13">
      <c r="A12" s="71" t="s">
        <v>753</v>
      </c>
      <c r="B12" s="70">
        <v>147256000</v>
      </c>
      <c r="C12" s="70">
        <v>0</v>
      </c>
      <c r="D12" s="70">
        <v>7752000</v>
      </c>
      <c r="E12" s="70">
        <v>0</v>
      </c>
      <c r="F12" s="70">
        <v>36989000</v>
      </c>
      <c r="G12" s="70">
        <v>11748000</v>
      </c>
      <c r="H12" s="70">
        <v>0</v>
      </c>
      <c r="I12" s="70">
        <v>21836000</v>
      </c>
      <c r="J12" s="70">
        <v>0</v>
      </c>
      <c r="K12" s="70">
        <v>225581000</v>
      </c>
      <c r="L12" s="70">
        <v>0</v>
      </c>
      <c r="M12" s="69">
        <v>225581000</v>
      </c>
    </row>
    <row r="13" spans="1:13">
      <c r="A13" s="71" t="s">
        <v>755</v>
      </c>
      <c r="B13" s="70">
        <v>0</v>
      </c>
      <c r="C13" s="70">
        <v>0</v>
      </c>
      <c r="D13" s="70">
        <v>60000</v>
      </c>
      <c r="E13" s="70">
        <v>0</v>
      </c>
      <c r="F13" s="70">
        <v>0</v>
      </c>
      <c r="G13" s="70">
        <v>0</v>
      </c>
      <c r="H13" s="70">
        <v>0</v>
      </c>
      <c r="I13" s="70">
        <v>0</v>
      </c>
      <c r="J13" s="70">
        <v>0</v>
      </c>
      <c r="K13" s="70">
        <v>60000</v>
      </c>
      <c r="L13" s="70">
        <v>0</v>
      </c>
      <c r="M13" s="69">
        <v>60000</v>
      </c>
    </row>
    <row r="14" spans="1:13">
      <c r="A14" s="71" t="s">
        <v>753</v>
      </c>
      <c r="B14" s="70">
        <v>0</v>
      </c>
      <c r="C14" s="70">
        <v>0</v>
      </c>
      <c r="D14" s="70">
        <v>60000</v>
      </c>
      <c r="E14" s="70">
        <v>0</v>
      </c>
      <c r="F14" s="70">
        <v>0</v>
      </c>
      <c r="G14" s="70">
        <v>0</v>
      </c>
      <c r="H14" s="70">
        <v>0</v>
      </c>
      <c r="I14" s="70">
        <v>0</v>
      </c>
      <c r="J14" s="70">
        <v>0</v>
      </c>
      <c r="K14" s="70">
        <v>60000</v>
      </c>
      <c r="L14" s="70">
        <v>0</v>
      </c>
      <c r="M14" s="69">
        <v>60000</v>
      </c>
    </row>
    <row r="15" spans="1:13">
      <c r="A15" s="71" t="s">
        <v>754</v>
      </c>
      <c r="B15" s="70">
        <v>0</v>
      </c>
      <c r="C15" s="70">
        <v>0</v>
      </c>
      <c r="D15" s="70">
        <v>350000</v>
      </c>
      <c r="E15" s="70">
        <v>0</v>
      </c>
      <c r="F15" s="70">
        <v>0</v>
      </c>
      <c r="G15" s="70">
        <v>0</v>
      </c>
      <c r="H15" s="70">
        <v>0</v>
      </c>
      <c r="I15" s="70">
        <v>0</v>
      </c>
      <c r="J15" s="70">
        <v>0</v>
      </c>
      <c r="K15" s="70">
        <v>350000</v>
      </c>
      <c r="L15" s="70">
        <v>0</v>
      </c>
      <c r="M15" s="69">
        <v>350000</v>
      </c>
    </row>
    <row r="16" spans="1:13">
      <c r="A16" s="71" t="s">
        <v>753</v>
      </c>
      <c r="B16" s="70">
        <v>0</v>
      </c>
      <c r="C16" s="70">
        <v>0</v>
      </c>
      <c r="D16" s="70">
        <v>350000</v>
      </c>
      <c r="E16" s="70">
        <v>0</v>
      </c>
      <c r="F16" s="70">
        <v>0</v>
      </c>
      <c r="G16" s="70">
        <v>0</v>
      </c>
      <c r="H16" s="70">
        <v>0</v>
      </c>
      <c r="I16" s="70">
        <v>0</v>
      </c>
      <c r="J16" s="70">
        <v>0</v>
      </c>
      <c r="K16" s="70">
        <v>350000</v>
      </c>
      <c r="L16" s="70">
        <v>0</v>
      </c>
      <c r="M16" s="69">
        <v>350000</v>
      </c>
    </row>
    <row r="17" spans="1:13">
      <c r="A17" s="71" t="s">
        <v>752</v>
      </c>
      <c r="B17" s="70">
        <v>0</v>
      </c>
      <c r="C17" s="70">
        <v>0</v>
      </c>
      <c r="D17" s="70">
        <v>0</v>
      </c>
      <c r="E17" s="70">
        <v>0</v>
      </c>
      <c r="F17" s="70">
        <v>0</v>
      </c>
      <c r="G17" s="70">
        <v>0</v>
      </c>
      <c r="H17" s="70">
        <v>0</v>
      </c>
      <c r="I17" s="70">
        <v>0</v>
      </c>
      <c r="J17" s="70">
        <v>0</v>
      </c>
      <c r="K17" s="70">
        <v>0</v>
      </c>
      <c r="L17" s="70">
        <v>0</v>
      </c>
      <c r="M17" s="69">
        <v>0</v>
      </c>
    </row>
    <row r="18" spans="1:13" ht="16.8" thickBot="1">
      <c r="A18" s="141" t="s">
        <v>751</v>
      </c>
      <c r="B18" s="139">
        <v>829061000</v>
      </c>
      <c r="C18" s="139">
        <v>0</v>
      </c>
      <c r="D18" s="139">
        <v>8578000</v>
      </c>
      <c r="E18" s="139">
        <v>0</v>
      </c>
      <c r="F18" s="139">
        <v>122364000</v>
      </c>
      <c r="G18" s="139">
        <v>65074000</v>
      </c>
      <c r="H18" s="139">
        <v>0</v>
      </c>
      <c r="I18" s="139">
        <v>94556000</v>
      </c>
      <c r="J18" s="139">
        <v>0</v>
      </c>
      <c r="K18" s="139">
        <v>1119633000</v>
      </c>
      <c r="L18" s="139">
        <v>128400000</v>
      </c>
      <c r="M18" s="186">
        <v>1248033000</v>
      </c>
    </row>
    <row r="19" spans="1:13" ht="22.2">
      <c r="A19" s="151"/>
      <c r="B19" s="151"/>
      <c r="C19" s="85" t="s">
        <v>775</v>
      </c>
      <c r="D19" s="151"/>
      <c r="E19" s="151"/>
      <c r="F19" s="151"/>
      <c r="G19" s="151"/>
      <c r="H19" s="151"/>
      <c r="I19" s="151"/>
      <c r="J19" s="151"/>
      <c r="K19" s="151"/>
      <c r="L19" s="148"/>
      <c r="M19" s="148"/>
    </row>
    <row r="20" spans="1:13" ht="22.2">
      <c r="A20" s="84"/>
      <c r="B20" s="84"/>
      <c r="C20" s="83" t="s">
        <v>774</v>
      </c>
      <c r="D20" s="84"/>
      <c r="E20" s="84"/>
      <c r="F20" s="84"/>
      <c r="G20" s="84"/>
      <c r="H20" s="84"/>
      <c r="I20" s="84"/>
      <c r="J20" s="84"/>
      <c r="K20" s="84"/>
      <c r="L20" s="148"/>
      <c r="M20" s="148"/>
    </row>
    <row r="21" spans="1:13" ht="16.8" thickBot="1">
      <c r="A21" s="91"/>
      <c r="B21" s="135"/>
      <c r="C21" s="100" t="s">
        <v>773</v>
      </c>
      <c r="D21" s="135"/>
      <c r="E21" s="135"/>
      <c r="F21" s="135"/>
      <c r="G21" s="135"/>
      <c r="H21" s="135"/>
      <c r="I21" s="135"/>
      <c r="J21" s="135"/>
      <c r="K21" s="89"/>
      <c r="M21" s="89" t="s">
        <v>772</v>
      </c>
    </row>
    <row r="22" spans="1:13">
      <c r="A22" s="271" t="s">
        <v>771</v>
      </c>
      <c r="B22" s="299" t="s">
        <v>770</v>
      </c>
      <c r="C22" s="299"/>
      <c r="D22" s="299"/>
      <c r="E22" s="299"/>
      <c r="F22" s="299"/>
      <c r="G22" s="299"/>
      <c r="H22" s="299"/>
      <c r="I22" s="299"/>
      <c r="J22" s="299"/>
      <c r="K22" s="299"/>
      <c r="L22" s="299"/>
      <c r="M22" s="300"/>
    </row>
    <row r="23" spans="1:13">
      <c r="A23" s="272"/>
      <c r="B23" s="283" t="s">
        <v>769</v>
      </c>
      <c r="C23" s="284" t="s">
        <v>768</v>
      </c>
      <c r="D23" s="284" t="s">
        <v>767</v>
      </c>
      <c r="E23" s="284" t="s">
        <v>766</v>
      </c>
      <c r="F23" s="284" t="s">
        <v>765</v>
      </c>
      <c r="G23" s="284" t="s">
        <v>764</v>
      </c>
      <c r="H23" s="284" t="s">
        <v>763</v>
      </c>
      <c r="I23" s="284" t="s">
        <v>762</v>
      </c>
      <c r="J23" s="284" t="s">
        <v>761</v>
      </c>
      <c r="K23" s="283" t="s">
        <v>760</v>
      </c>
      <c r="L23" s="284" t="s">
        <v>759</v>
      </c>
      <c r="M23" s="301" t="s">
        <v>758</v>
      </c>
    </row>
    <row r="24" spans="1:13" ht="16.8" thickBot="1">
      <c r="A24" s="273"/>
      <c r="B24" s="281"/>
      <c r="C24" s="281"/>
      <c r="D24" s="285"/>
      <c r="E24" s="281"/>
      <c r="F24" s="285"/>
      <c r="G24" s="281"/>
      <c r="H24" s="285"/>
      <c r="I24" s="285"/>
      <c r="J24" s="285"/>
      <c r="K24" s="281"/>
      <c r="L24" s="281"/>
      <c r="M24" s="302"/>
    </row>
    <row r="25" spans="1:13">
      <c r="A25" s="77" t="s">
        <v>742</v>
      </c>
      <c r="B25" s="76">
        <v>832476201</v>
      </c>
      <c r="C25" s="76">
        <v>0</v>
      </c>
      <c r="D25" s="76">
        <v>6192903</v>
      </c>
      <c r="E25" s="76">
        <v>0</v>
      </c>
      <c r="F25" s="76">
        <v>116333003</v>
      </c>
      <c r="G25" s="76">
        <v>59936899</v>
      </c>
      <c r="H25" s="76">
        <v>0</v>
      </c>
      <c r="I25" s="76">
        <v>89916027</v>
      </c>
      <c r="J25" s="76">
        <v>0</v>
      </c>
      <c r="K25" s="76">
        <v>1104855033</v>
      </c>
      <c r="L25" s="76">
        <v>148805333</v>
      </c>
      <c r="M25" s="75">
        <v>1253660366</v>
      </c>
    </row>
    <row r="26" spans="1:13">
      <c r="A26" s="71" t="s">
        <v>757</v>
      </c>
      <c r="B26" s="70">
        <v>700180960</v>
      </c>
      <c r="C26" s="70">
        <v>0</v>
      </c>
      <c r="D26" s="70">
        <v>157867</v>
      </c>
      <c r="E26" s="70">
        <v>0</v>
      </c>
      <c r="F26" s="70">
        <v>83525578</v>
      </c>
      <c r="G26" s="70">
        <v>48297188</v>
      </c>
      <c r="H26" s="70">
        <v>0</v>
      </c>
      <c r="I26" s="70">
        <v>72130187</v>
      </c>
      <c r="J26" s="70">
        <v>0</v>
      </c>
      <c r="K26" s="70">
        <v>904291780</v>
      </c>
      <c r="L26" s="70">
        <v>148769833</v>
      </c>
      <c r="M26" s="69">
        <v>1053061613</v>
      </c>
    </row>
    <row r="27" spans="1:13">
      <c r="A27" s="71" t="s">
        <v>753</v>
      </c>
      <c r="B27" s="70">
        <v>700180960</v>
      </c>
      <c r="C27" s="70">
        <v>0</v>
      </c>
      <c r="D27" s="70">
        <v>157867</v>
      </c>
      <c r="E27" s="70">
        <v>0</v>
      </c>
      <c r="F27" s="70">
        <v>83525578</v>
      </c>
      <c r="G27" s="70">
        <v>48297188</v>
      </c>
      <c r="H27" s="70">
        <v>0</v>
      </c>
      <c r="I27" s="70">
        <v>72130187</v>
      </c>
      <c r="J27" s="70">
        <v>0</v>
      </c>
      <c r="K27" s="70">
        <v>904291780</v>
      </c>
      <c r="L27" s="70">
        <v>0</v>
      </c>
      <c r="M27" s="69">
        <v>904291780</v>
      </c>
    </row>
    <row r="28" spans="1:13">
      <c r="A28" s="71" t="s">
        <v>752</v>
      </c>
      <c r="B28" s="70">
        <v>0</v>
      </c>
      <c r="C28" s="70">
        <v>0</v>
      </c>
      <c r="D28" s="70">
        <v>0</v>
      </c>
      <c r="E28" s="70">
        <v>0</v>
      </c>
      <c r="F28" s="70">
        <v>0</v>
      </c>
      <c r="G28" s="70">
        <v>0</v>
      </c>
      <c r="H28" s="70">
        <v>0</v>
      </c>
      <c r="I28" s="70">
        <v>0</v>
      </c>
      <c r="J28" s="70">
        <v>0</v>
      </c>
      <c r="K28" s="70">
        <v>0</v>
      </c>
      <c r="L28" s="70">
        <v>148769833</v>
      </c>
      <c r="M28" s="69">
        <v>148769833</v>
      </c>
    </row>
    <row r="29" spans="1:13">
      <c r="A29" s="71" t="s">
        <v>756</v>
      </c>
      <c r="B29" s="70">
        <v>132295241</v>
      </c>
      <c r="C29" s="70">
        <v>0</v>
      </c>
      <c r="D29" s="70">
        <v>5803862</v>
      </c>
      <c r="E29" s="70">
        <v>0</v>
      </c>
      <c r="F29" s="70">
        <v>32807425</v>
      </c>
      <c r="G29" s="70">
        <v>11639711</v>
      </c>
      <c r="H29" s="70">
        <v>0</v>
      </c>
      <c r="I29" s="70">
        <v>17759756</v>
      </c>
      <c r="J29" s="70">
        <v>0</v>
      </c>
      <c r="K29" s="70">
        <v>200305995</v>
      </c>
      <c r="L29" s="70">
        <v>0</v>
      </c>
      <c r="M29" s="69">
        <v>200305995</v>
      </c>
    </row>
    <row r="30" spans="1:13">
      <c r="A30" s="71" t="s">
        <v>753</v>
      </c>
      <c r="B30" s="70">
        <v>132295241</v>
      </c>
      <c r="C30" s="70">
        <v>0</v>
      </c>
      <c r="D30" s="70">
        <v>5803862</v>
      </c>
      <c r="E30" s="70">
        <v>0</v>
      </c>
      <c r="F30" s="70">
        <v>32807425</v>
      </c>
      <c r="G30" s="70">
        <v>11639711</v>
      </c>
      <c r="H30" s="70">
        <v>0</v>
      </c>
      <c r="I30" s="70">
        <v>17759756</v>
      </c>
      <c r="J30" s="70">
        <v>0</v>
      </c>
      <c r="K30" s="70">
        <v>200305995</v>
      </c>
      <c r="L30" s="70">
        <v>0</v>
      </c>
      <c r="M30" s="69">
        <v>200305995</v>
      </c>
    </row>
    <row r="31" spans="1:13">
      <c r="A31" s="71" t="s">
        <v>755</v>
      </c>
      <c r="B31" s="70">
        <v>0</v>
      </c>
      <c r="C31" s="70">
        <v>0</v>
      </c>
      <c r="D31" s="70">
        <v>0</v>
      </c>
      <c r="E31" s="70">
        <v>0</v>
      </c>
      <c r="F31" s="70">
        <v>0</v>
      </c>
      <c r="G31" s="70">
        <v>0</v>
      </c>
      <c r="H31" s="70">
        <v>0</v>
      </c>
      <c r="I31" s="70">
        <v>0</v>
      </c>
      <c r="J31" s="70">
        <v>0</v>
      </c>
      <c r="K31" s="70">
        <v>0</v>
      </c>
      <c r="L31" s="70">
        <v>0</v>
      </c>
      <c r="M31" s="69">
        <v>0</v>
      </c>
    </row>
    <row r="32" spans="1:13">
      <c r="A32" s="71" t="s">
        <v>753</v>
      </c>
      <c r="B32" s="70">
        <v>0</v>
      </c>
      <c r="C32" s="70">
        <v>0</v>
      </c>
      <c r="D32" s="70">
        <v>0</v>
      </c>
      <c r="E32" s="70">
        <v>0</v>
      </c>
      <c r="F32" s="70">
        <v>0</v>
      </c>
      <c r="G32" s="70">
        <v>0</v>
      </c>
      <c r="H32" s="70">
        <v>0</v>
      </c>
      <c r="I32" s="70">
        <v>0</v>
      </c>
      <c r="J32" s="70">
        <v>0</v>
      </c>
      <c r="K32" s="70">
        <v>0</v>
      </c>
      <c r="L32" s="70">
        <v>0</v>
      </c>
      <c r="M32" s="69">
        <v>0</v>
      </c>
    </row>
    <row r="33" spans="1:13">
      <c r="A33" s="71" t="s">
        <v>754</v>
      </c>
      <c r="B33" s="70">
        <v>0</v>
      </c>
      <c r="C33" s="70">
        <v>0</v>
      </c>
      <c r="D33" s="70">
        <v>231174</v>
      </c>
      <c r="E33" s="70">
        <v>0</v>
      </c>
      <c r="F33" s="70">
        <v>0</v>
      </c>
      <c r="G33" s="70">
        <v>0</v>
      </c>
      <c r="H33" s="70">
        <v>0</v>
      </c>
      <c r="I33" s="70">
        <v>26084</v>
      </c>
      <c r="J33" s="70">
        <v>0</v>
      </c>
      <c r="K33" s="70">
        <v>257258</v>
      </c>
      <c r="L33" s="70">
        <v>35500</v>
      </c>
      <c r="M33" s="69">
        <v>292758</v>
      </c>
    </row>
    <row r="34" spans="1:13">
      <c r="A34" s="71" t="s">
        <v>753</v>
      </c>
      <c r="B34" s="70">
        <v>0</v>
      </c>
      <c r="C34" s="70">
        <v>0</v>
      </c>
      <c r="D34" s="70">
        <v>231174</v>
      </c>
      <c r="E34" s="70">
        <v>0</v>
      </c>
      <c r="F34" s="70">
        <v>0</v>
      </c>
      <c r="G34" s="70">
        <v>0</v>
      </c>
      <c r="H34" s="70">
        <v>0</v>
      </c>
      <c r="I34" s="70">
        <v>26084</v>
      </c>
      <c r="J34" s="70">
        <v>0</v>
      </c>
      <c r="K34" s="70">
        <v>257258</v>
      </c>
      <c r="L34" s="70">
        <v>0</v>
      </c>
      <c r="M34" s="69">
        <v>257258</v>
      </c>
    </row>
    <row r="35" spans="1:13">
      <c r="A35" s="71" t="s">
        <v>752</v>
      </c>
      <c r="B35" s="70">
        <v>0</v>
      </c>
      <c r="C35" s="70">
        <v>0</v>
      </c>
      <c r="D35" s="70">
        <v>0</v>
      </c>
      <c r="E35" s="70">
        <v>0</v>
      </c>
      <c r="F35" s="70">
        <v>0</v>
      </c>
      <c r="G35" s="70">
        <v>0</v>
      </c>
      <c r="H35" s="70">
        <v>0</v>
      </c>
      <c r="I35" s="70">
        <v>0</v>
      </c>
      <c r="J35" s="70">
        <v>0</v>
      </c>
      <c r="K35" s="70">
        <v>0</v>
      </c>
      <c r="L35" s="70">
        <v>35500</v>
      </c>
      <c r="M35" s="69">
        <v>35500</v>
      </c>
    </row>
    <row r="36" spans="1:13" ht="16.8" thickBot="1">
      <c r="A36" s="141" t="s">
        <v>751</v>
      </c>
      <c r="B36" s="139">
        <v>832476201</v>
      </c>
      <c r="C36" s="139">
        <v>0</v>
      </c>
      <c r="D36" s="139">
        <v>6192903</v>
      </c>
      <c r="E36" s="139">
        <v>0</v>
      </c>
      <c r="F36" s="139">
        <v>116333003</v>
      </c>
      <c r="G36" s="139">
        <v>59936899</v>
      </c>
      <c r="H36" s="139">
        <v>0</v>
      </c>
      <c r="I36" s="139">
        <v>89916027</v>
      </c>
      <c r="J36" s="139">
        <v>0</v>
      </c>
      <c r="K36" s="139">
        <v>1104855033</v>
      </c>
      <c r="L36" s="139">
        <v>148805333</v>
      </c>
      <c r="M36" s="186">
        <v>1253660366</v>
      </c>
    </row>
    <row r="37" spans="1:13">
      <c r="A37" s="264" t="s">
        <v>750</v>
      </c>
      <c r="B37" s="264"/>
      <c r="C37" s="264"/>
      <c r="D37" s="264"/>
      <c r="E37" s="264"/>
      <c r="F37" s="264"/>
    </row>
  </sheetData>
  <mergeCells count="29">
    <mergeCell ref="L23:L24"/>
    <mergeCell ref="M23:M24"/>
    <mergeCell ref="A37:F37"/>
    <mergeCell ref="F23:F24"/>
    <mergeCell ref="G23:G24"/>
    <mergeCell ref="H23:H24"/>
    <mergeCell ref="I23:I24"/>
    <mergeCell ref="J23:J24"/>
    <mergeCell ref="K23:K24"/>
    <mergeCell ref="J5:J6"/>
    <mergeCell ref="K5:K6"/>
    <mergeCell ref="L5:L6"/>
    <mergeCell ref="M5:M6"/>
    <mergeCell ref="A22:A24"/>
    <mergeCell ref="B22:M22"/>
    <mergeCell ref="B23:B24"/>
    <mergeCell ref="C23:C24"/>
    <mergeCell ref="D23:D24"/>
    <mergeCell ref="E23:E24"/>
    <mergeCell ref="A4:A6"/>
    <mergeCell ref="B4:M4"/>
    <mergeCell ref="B5:B6"/>
    <mergeCell ref="C5:C6"/>
    <mergeCell ref="D5:D6"/>
    <mergeCell ref="E5:E6"/>
    <mergeCell ref="F5:F6"/>
    <mergeCell ref="G5:G6"/>
    <mergeCell ref="H5:H6"/>
    <mergeCell ref="I5:I6"/>
  </mergeCells>
  <phoneticPr fontId="2" type="noConversion"/>
  <pageMargins left="0.75" right="0.75" top="1" bottom="1" header="0.5" footer="0.5"/>
  <pageSetup paperSize="9" scale="75" orientation="portrait" horizontalDpi="180" verticalDpi="180" r:id="rId1"/>
  <headerFooter alignWithMargins="0"/>
  <rowBreaks count="1" manualBreakCount="1">
    <brk id="18"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workbookViewId="0">
      <selection activeCell="E2" sqref="E2"/>
    </sheetView>
  </sheetViews>
  <sheetFormatPr defaultRowHeight="16.2"/>
  <cols>
    <col min="1" max="1" width="14.44140625" style="189" customWidth="1"/>
    <col min="2" max="2" width="9.6640625" style="189" customWidth="1"/>
    <col min="3" max="3" width="15.6640625" style="189" customWidth="1"/>
    <col min="4" max="4" width="9.6640625" style="189" customWidth="1"/>
    <col min="5" max="5" width="15.6640625" style="189" customWidth="1"/>
    <col min="6" max="6" width="9.6640625" style="189" customWidth="1"/>
    <col min="7" max="7" width="8.6640625" style="189" customWidth="1"/>
    <col min="8" max="8" width="15.6640625" style="189" customWidth="1"/>
    <col min="9" max="9" width="8.6640625" style="189" customWidth="1"/>
    <col min="10" max="10" width="24.109375" style="189" customWidth="1"/>
    <col min="11" max="16384" width="8.88671875" style="188"/>
  </cols>
  <sheetData>
    <row r="1" spans="1:10" ht="22.2">
      <c r="A1" s="203"/>
      <c r="B1" s="203"/>
      <c r="C1" s="203"/>
      <c r="D1" s="203"/>
      <c r="E1" s="205" t="s">
        <v>791</v>
      </c>
      <c r="F1" s="203"/>
      <c r="G1" s="203"/>
      <c r="H1" s="203"/>
      <c r="I1" s="203"/>
      <c r="J1" s="203"/>
    </row>
    <row r="2" spans="1:10" ht="22.2">
      <c r="A2" s="203"/>
      <c r="B2" s="203"/>
      <c r="C2" s="203"/>
      <c r="D2" s="203"/>
      <c r="E2" s="204" t="s">
        <v>790</v>
      </c>
      <c r="F2" s="203"/>
      <c r="G2" s="203"/>
      <c r="H2" s="203"/>
      <c r="I2" s="203"/>
      <c r="J2" s="203"/>
    </row>
    <row r="3" spans="1:10" ht="16.8" thickBot="1">
      <c r="A3" s="202"/>
      <c r="B3" s="200"/>
      <c r="C3" s="200"/>
      <c r="D3" s="200"/>
      <c r="E3" s="201" t="s">
        <v>789</v>
      </c>
      <c r="F3" s="200"/>
      <c r="G3" s="200"/>
      <c r="H3" s="200"/>
      <c r="I3" s="200"/>
      <c r="J3" s="199" t="s">
        <v>788</v>
      </c>
    </row>
    <row r="4" spans="1:10">
      <c r="A4" s="313" t="s">
        <v>787</v>
      </c>
      <c r="B4" s="315" t="s">
        <v>786</v>
      </c>
      <c r="C4" s="315"/>
      <c r="D4" s="315" t="s">
        <v>785</v>
      </c>
      <c r="E4" s="315"/>
      <c r="F4" s="315" t="s">
        <v>784</v>
      </c>
      <c r="G4" s="315"/>
      <c r="H4" s="315"/>
      <c r="I4" s="315"/>
      <c r="J4" s="311" t="s">
        <v>783</v>
      </c>
    </row>
    <row r="5" spans="1:10" ht="16.8" thickBot="1">
      <c r="A5" s="314"/>
      <c r="B5" s="198" t="s">
        <v>782</v>
      </c>
      <c r="C5" s="198" t="s">
        <v>781</v>
      </c>
      <c r="D5" s="198" t="s">
        <v>782</v>
      </c>
      <c r="E5" s="198" t="s">
        <v>781</v>
      </c>
      <c r="F5" s="198" t="s">
        <v>782</v>
      </c>
      <c r="G5" s="198" t="s">
        <v>780</v>
      </c>
      <c r="H5" s="198" t="s">
        <v>781</v>
      </c>
      <c r="I5" s="198" t="s">
        <v>780</v>
      </c>
      <c r="J5" s="312"/>
    </row>
    <row r="6" spans="1:10" ht="81">
      <c r="A6" s="197" t="s">
        <v>779</v>
      </c>
      <c r="B6" s="196">
        <v>1</v>
      </c>
      <c r="C6" s="196">
        <v>635000</v>
      </c>
      <c r="D6" s="196">
        <v>0</v>
      </c>
      <c r="E6" s="196">
        <v>0</v>
      </c>
      <c r="F6" s="196">
        <f>D6-B6</f>
        <v>-1</v>
      </c>
      <c r="G6" s="195">
        <f>IF(B6=0,"",ROUND(F6*100/B6,2))</f>
        <v>-100</v>
      </c>
      <c r="H6" s="196">
        <f>E6-C6</f>
        <v>-635000</v>
      </c>
      <c r="I6" s="195">
        <f>IF(C6=0,"",ROUND(H6*100/C6,2))</f>
        <v>-100</v>
      </c>
      <c r="J6" s="194" t="s">
        <v>778</v>
      </c>
    </row>
    <row r="7" spans="1:10" ht="16.8" thickBot="1">
      <c r="A7" s="193" t="s">
        <v>192</v>
      </c>
      <c r="B7" s="192">
        <v>1</v>
      </c>
      <c r="C7" s="192">
        <v>635000</v>
      </c>
      <c r="D7" s="192">
        <v>0</v>
      </c>
      <c r="E7" s="192">
        <v>0</v>
      </c>
      <c r="F7" s="192">
        <f>D7-B7</f>
        <v>-1</v>
      </c>
      <c r="G7" s="191">
        <f>IF(B7=0,"",ROUND(F7*100/B7,2))</f>
        <v>-100</v>
      </c>
      <c r="H7" s="192">
        <f>E7-C7</f>
        <v>-635000</v>
      </c>
      <c r="I7" s="191">
        <f>IF(C7=0,"",ROUND(H7*100/C7,2))</f>
        <v>-100</v>
      </c>
      <c r="J7" s="190"/>
    </row>
  </sheetData>
  <mergeCells count="5">
    <mergeCell ref="J4:J5"/>
    <mergeCell ref="A4:A5"/>
    <mergeCell ref="B4:C4"/>
    <mergeCell ref="D4:E4"/>
    <mergeCell ref="F4:I4"/>
  </mergeCells>
  <phoneticPr fontId="2" type="noConversion"/>
  <pageMargins left="0.75" right="0.75" top="1" bottom="1" header="0.5" footer="0.5"/>
  <pageSetup paperSize="9" scale="65" orientation="portrait" horizontalDpi="180" verticalDpi="18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1"/>
  <sheetViews>
    <sheetView zoomScale="75" workbookViewId="0">
      <selection activeCell="E2" sqref="E2"/>
    </sheetView>
  </sheetViews>
  <sheetFormatPr defaultRowHeight="16.2"/>
  <cols>
    <col min="1" max="1" width="21.44140625" style="86" customWidth="1"/>
    <col min="2" max="2" width="11.21875" style="86" customWidth="1"/>
    <col min="3" max="3" width="10" style="86" customWidth="1"/>
    <col min="4" max="5" width="11.88671875" style="86" customWidth="1"/>
    <col min="6" max="6" width="10.44140625" style="86" customWidth="1"/>
    <col min="7" max="7" width="11.88671875" style="86" customWidth="1"/>
    <col min="8" max="8" width="17.109375" style="86" customWidth="1"/>
    <col min="9" max="9" width="9.33203125" style="86" customWidth="1"/>
    <col min="10" max="16384" width="8.88671875" style="65"/>
  </cols>
  <sheetData>
    <row r="1" spans="1:9" ht="22.2">
      <c r="A1" s="84"/>
      <c r="B1" s="84"/>
      <c r="D1" s="85"/>
      <c r="E1" s="85" t="s">
        <v>953</v>
      </c>
      <c r="F1" s="85"/>
      <c r="G1" s="85"/>
      <c r="H1" s="84"/>
      <c r="I1" s="84"/>
    </row>
    <row r="2" spans="1:9" ht="22.2">
      <c r="A2" s="84"/>
      <c r="B2" s="84"/>
      <c r="D2" s="83"/>
      <c r="E2" s="83" t="s">
        <v>952</v>
      </c>
      <c r="F2" s="83"/>
      <c r="G2" s="83"/>
      <c r="H2" s="84"/>
      <c r="I2" s="84"/>
    </row>
    <row r="3" spans="1:9" ht="16.8" thickBot="1">
      <c r="A3" s="91"/>
      <c r="B3" s="135"/>
      <c r="D3" s="80"/>
      <c r="E3" s="100" t="s">
        <v>951</v>
      </c>
      <c r="F3" s="80"/>
      <c r="G3" s="80"/>
      <c r="H3" s="135"/>
      <c r="I3" s="89" t="s">
        <v>950</v>
      </c>
    </row>
    <row r="4" spans="1:9">
      <c r="A4" s="271" t="s">
        <v>949</v>
      </c>
      <c r="B4" s="318" t="s">
        <v>948</v>
      </c>
      <c r="C4" s="319"/>
      <c r="D4" s="320"/>
      <c r="E4" s="318" t="s">
        <v>947</v>
      </c>
      <c r="F4" s="319"/>
      <c r="G4" s="320"/>
      <c r="H4" s="316" t="s">
        <v>946</v>
      </c>
      <c r="I4" s="317"/>
    </row>
    <row r="5" spans="1:9" ht="59.25" customHeight="1" thickBot="1">
      <c r="A5" s="273"/>
      <c r="B5" s="212" t="s">
        <v>945</v>
      </c>
      <c r="C5" s="212" t="s">
        <v>944</v>
      </c>
      <c r="D5" s="88" t="s">
        <v>943</v>
      </c>
      <c r="E5" s="213" t="s">
        <v>945</v>
      </c>
      <c r="F5" s="212" t="s">
        <v>944</v>
      </c>
      <c r="G5" s="88" t="s">
        <v>943</v>
      </c>
      <c r="H5" s="211" t="s">
        <v>942</v>
      </c>
      <c r="I5" s="134" t="s">
        <v>941</v>
      </c>
    </row>
    <row r="6" spans="1:9">
      <c r="A6" s="210" t="s">
        <v>940</v>
      </c>
      <c r="B6" s="209">
        <v>1050293000</v>
      </c>
      <c r="C6" s="209">
        <v>197740000</v>
      </c>
      <c r="D6" s="209">
        <v>1248033000</v>
      </c>
      <c r="E6" s="209">
        <v>1074699547</v>
      </c>
      <c r="F6" s="209">
        <v>178960819</v>
      </c>
      <c r="G6" s="209">
        <v>1253660366</v>
      </c>
      <c r="H6" s="209">
        <f t="shared" ref="H6:H37" si="0">G6-D6</f>
        <v>5627366</v>
      </c>
      <c r="I6" s="208">
        <f t="shared" ref="I6:I37" si="1">IF(D6=0,"",ROUND(H6*100/D6,2))</f>
        <v>0.45</v>
      </c>
    </row>
    <row r="7" spans="1:9">
      <c r="A7" s="71" t="s">
        <v>939</v>
      </c>
      <c r="B7" s="142">
        <v>810958000</v>
      </c>
      <c r="C7" s="142">
        <v>18103000</v>
      </c>
      <c r="D7" s="142">
        <v>829061000</v>
      </c>
      <c r="E7" s="142">
        <v>813681907</v>
      </c>
      <c r="F7" s="142">
        <v>18794294</v>
      </c>
      <c r="G7" s="142">
        <v>832476201</v>
      </c>
      <c r="H7" s="142">
        <f t="shared" si="0"/>
        <v>3415201</v>
      </c>
      <c r="I7" s="207">
        <f t="shared" si="1"/>
        <v>0.41</v>
      </c>
    </row>
    <row r="8" spans="1:9">
      <c r="A8" s="71" t="s">
        <v>938</v>
      </c>
      <c r="B8" s="142">
        <v>770020000</v>
      </c>
      <c r="C8" s="142">
        <v>18103000</v>
      </c>
      <c r="D8" s="142">
        <v>788123000</v>
      </c>
      <c r="E8" s="142">
        <v>776058881</v>
      </c>
      <c r="F8" s="142">
        <v>18794294</v>
      </c>
      <c r="G8" s="142">
        <v>794853175</v>
      </c>
      <c r="H8" s="142">
        <f t="shared" si="0"/>
        <v>6730175</v>
      </c>
      <c r="I8" s="207">
        <f t="shared" si="1"/>
        <v>0.85</v>
      </c>
    </row>
    <row r="9" spans="1:9">
      <c r="A9" s="71" t="s">
        <v>937</v>
      </c>
      <c r="B9" s="142">
        <v>32590000</v>
      </c>
      <c r="C9" s="142">
        <v>0</v>
      </c>
      <c r="D9" s="142">
        <v>32590000</v>
      </c>
      <c r="E9" s="142">
        <v>29643146</v>
      </c>
      <c r="F9" s="142">
        <v>0</v>
      </c>
      <c r="G9" s="142">
        <v>29643146</v>
      </c>
      <c r="H9" s="142">
        <f t="shared" si="0"/>
        <v>-2946854</v>
      </c>
      <c r="I9" s="207">
        <f t="shared" si="1"/>
        <v>-9.0399999999999991</v>
      </c>
    </row>
    <row r="10" spans="1:9">
      <c r="A10" s="71" t="s">
        <v>936</v>
      </c>
      <c r="B10" s="142">
        <v>8348000</v>
      </c>
      <c r="C10" s="142">
        <v>0</v>
      </c>
      <c r="D10" s="142">
        <v>8348000</v>
      </c>
      <c r="E10" s="142">
        <v>7979880</v>
      </c>
      <c r="F10" s="142">
        <v>0</v>
      </c>
      <c r="G10" s="142">
        <v>7979880</v>
      </c>
      <c r="H10" s="142">
        <f t="shared" si="0"/>
        <v>-368120</v>
      </c>
      <c r="I10" s="207">
        <f t="shared" si="1"/>
        <v>-4.41</v>
      </c>
    </row>
    <row r="11" spans="1:9" ht="32.4">
      <c r="A11" s="71" t="s">
        <v>935</v>
      </c>
      <c r="B11" s="142">
        <v>0</v>
      </c>
      <c r="C11" s="142">
        <v>128400000</v>
      </c>
      <c r="D11" s="142">
        <v>128400000</v>
      </c>
      <c r="E11" s="142">
        <v>2959371</v>
      </c>
      <c r="F11" s="142">
        <v>145845962</v>
      </c>
      <c r="G11" s="142">
        <v>148805333</v>
      </c>
      <c r="H11" s="142">
        <f t="shared" si="0"/>
        <v>20405333</v>
      </c>
      <c r="I11" s="207">
        <f t="shared" si="1"/>
        <v>15.89</v>
      </c>
    </row>
    <row r="12" spans="1:9">
      <c r="A12" s="71" t="s">
        <v>934</v>
      </c>
      <c r="B12" s="142">
        <v>0</v>
      </c>
      <c r="C12" s="142">
        <v>128400000</v>
      </c>
      <c r="D12" s="142">
        <v>128400000</v>
      </c>
      <c r="E12" s="142">
        <v>2959371</v>
      </c>
      <c r="F12" s="142">
        <v>145845962</v>
      </c>
      <c r="G12" s="142">
        <v>148805333</v>
      </c>
      <c r="H12" s="142">
        <f t="shared" si="0"/>
        <v>20405333</v>
      </c>
      <c r="I12" s="207">
        <f t="shared" si="1"/>
        <v>15.89</v>
      </c>
    </row>
    <row r="13" spans="1:9">
      <c r="A13" s="71" t="s">
        <v>933</v>
      </c>
      <c r="B13" s="142">
        <v>7890000</v>
      </c>
      <c r="C13" s="142">
        <v>688000</v>
      </c>
      <c r="D13" s="142">
        <v>8578000</v>
      </c>
      <c r="E13" s="142">
        <v>1220588</v>
      </c>
      <c r="F13" s="142">
        <v>4972315</v>
      </c>
      <c r="G13" s="142">
        <v>6192903</v>
      </c>
      <c r="H13" s="142">
        <f t="shared" si="0"/>
        <v>-2385097</v>
      </c>
      <c r="I13" s="207">
        <f t="shared" si="1"/>
        <v>-27.8</v>
      </c>
    </row>
    <row r="14" spans="1:9">
      <c r="A14" s="71" t="s">
        <v>932</v>
      </c>
      <c r="B14" s="142">
        <v>7490000</v>
      </c>
      <c r="C14" s="142">
        <v>688000</v>
      </c>
      <c r="D14" s="142">
        <v>8178000</v>
      </c>
      <c r="E14" s="142">
        <v>1050648</v>
      </c>
      <c r="F14" s="142">
        <v>4972315</v>
      </c>
      <c r="G14" s="142">
        <v>6022963</v>
      </c>
      <c r="H14" s="142">
        <f t="shared" si="0"/>
        <v>-2155037</v>
      </c>
      <c r="I14" s="207">
        <f t="shared" si="1"/>
        <v>-26.35</v>
      </c>
    </row>
    <row r="15" spans="1:9">
      <c r="A15" s="71" t="s">
        <v>931</v>
      </c>
      <c r="B15" s="142">
        <v>300000</v>
      </c>
      <c r="C15" s="142">
        <v>0</v>
      </c>
      <c r="D15" s="142">
        <v>300000</v>
      </c>
      <c r="E15" s="142">
        <v>99200</v>
      </c>
      <c r="F15" s="142">
        <v>0</v>
      </c>
      <c r="G15" s="142">
        <v>99200</v>
      </c>
      <c r="H15" s="142">
        <f t="shared" si="0"/>
        <v>-200800</v>
      </c>
      <c r="I15" s="207">
        <f t="shared" si="1"/>
        <v>-66.930000000000007</v>
      </c>
    </row>
    <row r="16" spans="1:9">
      <c r="A16" s="71" t="s">
        <v>930</v>
      </c>
      <c r="B16" s="142">
        <v>100000</v>
      </c>
      <c r="C16" s="142">
        <v>0</v>
      </c>
      <c r="D16" s="142">
        <v>100000</v>
      </c>
      <c r="E16" s="142">
        <v>70740</v>
      </c>
      <c r="F16" s="142">
        <v>0</v>
      </c>
      <c r="G16" s="142">
        <v>70740</v>
      </c>
      <c r="H16" s="142">
        <f t="shared" si="0"/>
        <v>-29260</v>
      </c>
      <c r="I16" s="207">
        <f t="shared" si="1"/>
        <v>-29.26</v>
      </c>
    </row>
    <row r="17" spans="1:9">
      <c r="A17" s="71" t="s">
        <v>929</v>
      </c>
      <c r="B17" s="142">
        <v>79021000</v>
      </c>
      <c r="C17" s="142">
        <v>43343000</v>
      </c>
      <c r="D17" s="142">
        <v>122364000</v>
      </c>
      <c r="E17" s="142">
        <v>116333003</v>
      </c>
      <c r="F17" s="142">
        <v>0</v>
      </c>
      <c r="G17" s="142">
        <v>116333003</v>
      </c>
      <c r="H17" s="142">
        <f t="shared" si="0"/>
        <v>-6030997</v>
      </c>
      <c r="I17" s="207">
        <f t="shared" si="1"/>
        <v>-4.93</v>
      </c>
    </row>
    <row r="18" spans="1:9">
      <c r="A18" s="71" t="s">
        <v>928</v>
      </c>
      <c r="B18" s="142">
        <v>18282000</v>
      </c>
      <c r="C18" s="142">
        <v>548000</v>
      </c>
      <c r="D18" s="142">
        <v>18830000</v>
      </c>
      <c r="E18" s="142">
        <v>16373858</v>
      </c>
      <c r="F18" s="142">
        <v>0</v>
      </c>
      <c r="G18" s="142">
        <v>16373858</v>
      </c>
      <c r="H18" s="142">
        <f t="shared" si="0"/>
        <v>-2456142</v>
      </c>
      <c r="I18" s="207">
        <f t="shared" si="1"/>
        <v>-13.04</v>
      </c>
    </row>
    <row r="19" spans="1:9">
      <c r="A19" s="71" t="s">
        <v>927</v>
      </c>
      <c r="B19" s="142">
        <v>60739000</v>
      </c>
      <c r="C19" s="142">
        <v>42795000</v>
      </c>
      <c r="D19" s="142">
        <v>103534000</v>
      </c>
      <c r="E19" s="142">
        <v>99959145</v>
      </c>
      <c r="F19" s="142">
        <v>0</v>
      </c>
      <c r="G19" s="142">
        <v>99959145</v>
      </c>
      <c r="H19" s="142">
        <f t="shared" si="0"/>
        <v>-3574855</v>
      </c>
      <c r="I19" s="207">
        <f t="shared" si="1"/>
        <v>-3.45</v>
      </c>
    </row>
    <row r="20" spans="1:9">
      <c r="A20" s="71" t="s">
        <v>926</v>
      </c>
      <c r="B20" s="142">
        <v>63179000</v>
      </c>
      <c r="C20" s="142">
        <v>1895000</v>
      </c>
      <c r="D20" s="142">
        <v>65074000</v>
      </c>
      <c r="E20" s="142">
        <v>59936899</v>
      </c>
      <c r="F20" s="142">
        <v>0</v>
      </c>
      <c r="G20" s="142">
        <v>59936899</v>
      </c>
      <c r="H20" s="142">
        <f t="shared" si="0"/>
        <v>-5137101</v>
      </c>
      <c r="I20" s="207">
        <f t="shared" si="1"/>
        <v>-7.89</v>
      </c>
    </row>
    <row r="21" spans="1:9" ht="32.4">
      <c r="A21" s="71" t="s">
        <v>925</v>
      </c>
      <c r="B21" s="142">
        <v>60652000</v>
      </c>
      <c r="C21" s="142">
        <v>1895000</v>
      </c>
      <c r="D21" s="142">
        <v>62547000</v>
      </c>
      <c r="E21" s="142">
        <v>57024008</v>
      </c>
      <c r="F21" s="142">
        <v>0</v>
      </c>
      <c r="G21" s="142">
        <v>57024008</v>
      </c>
      <c r="H21" s="142">
        <f t="shared" si="0"/>
        <v>-5522992</v>
      </c>
      <c r="I21" s="207">
        <f t="shared" si="1"/>
        <v>-8.83</v>
      </c>
    </row>
    <row r="22" spans="1:9" ht="32.4">
      <c r="A22" s="71" t="s">
        <v>924</v>
      </c>
      <c r="B22" s="142">
        <v>2527000</v>
      </c>
      <c r="C22" s="142">
        <v>0</v>
      </c>
      <c r="D22" s="142">
        <v>2527000</v>
      </c>
      <c r="E22" s="142">
        <v>2912891</v>
      </c>
      <c r="F22" s="142">
        <v>0</v>
      </c>
      <c r="G22" s="142">
        <v>2912891</v>
      </c>
      <c r="H22" s="142">
        <f t="shared" si="0"/>
        <v>385891</v>
      </c>
      <c r="I22" s="207">
        <f t="shared" si="1"/>
        <v>15.27</v>
      </c>
    </row>
    <row r="23" spans="1:9">
      <c r="A23" s="71" t="s">
        <v>923</v>
      </c>
      <c r="B23" s="142">
        <v>89245000</v>
      </c>
      <c r="C23" s="142">
        <v>5311000</v>
      </c>
      <c r="D23" s="142">
        <v>94556000</v>
      </c>
      <c r="E23" s="142">
        <v>80567779</v>
      </c>
      <c r="F23" s="142">
        <v>9348248</v>
      </c>
      <c r="G23" s="142">
        <v>89916027</v>
      </c>
      <c r="H23" s="142">
        <f t="shared" si="0"/>
        <v>-4639973</v>
      </c>
      <c r="I23" s="207">
        <f t="shared" si="1"/>
        <v>-4.91</v>
      </c>
    </row>
    <row r="24" spans="1:9">
      <c r="A24" s="71" t="s">
        <v>922</v>
      </c>
      <c r="B24" s="142">
        <v>68871000</v>
      </c>
      <c r="C24" s="142">
        <v>5311000</v>
      </c>
      <c r="D24" s="142">
        <v>74182000</v>
      </c>
      <c r="E24" s="142">
        <v>62730560</v>
      </c>
      <c r="F24" s="142">
        <v>9348248</v>
      </c>
      <c r="G24" s="142">
        <v>72078808</v>
      </c>
      <c r="H24" s="142">
        <f t="shared" si="0"/>
        <v>-2103192</v>
      </c>
      <c r="I24" s="207">
        <f t="shared" si="1"/>
        <v>-2.84</v>
      </c>
    </row>
    <row r="25" spans="1:9">
      <c r="A25" s="71" t="s">
        <v>921</v>
      </c>
      <c r="B25" s="142">
        <v>290000</v>
      </c>
      <c r="C25" s="142">
        <v>0</v>
      </c>
      <c r="D25" s="142">
        <v>290000</v>
      </c>
      <c r="E25" s="142">
        <v>220549</v>
      </c>
      <c r="F25" s="142">
        <v>0</v>
      </c>
      <c r="G25" s="142">
        <v>220549</v>
      </c>
      <c r="H25" s="142">
        <f t="shared" si="0"/>
        <v>-69451</v>
      </c>
      <c r="I25" s="207">
        <f t="shared" si="1"/>
        <v>-23.95</v>
      </c>
    </row>
    <row r="26" spans="1:9">
      <c r="A26" s="71" t="s">
        <v>920</v>
      </c>
      <c r="B26" s="142">
        <v>20084000</v>
      </c>
      <c r="C26" s="142">
        <v>0</v>
      </c>
      <c r="D26" s="142">
        <v>20084000</v>
      </c>
      <c r="E26" s="142">
        <v>17616670</v>
      </c>
      <c r="F26" s="142">
        <v>0</v>
      </c>
      <c r="G26" s="142">
        <v>17616670</v>
      </c>
      <c r="H26" s="142">
        <f t="shared" si="0"/>
        <v>-2467330</v>
      </c>
      <c r="I26" s="207">
        <f t="shared" si="1"/>
        <v>-12.29</v>
      </c>
    </row>
    <row r="27" spans="1:9">
      <c r="A27" s="71" t="s">
        <v>919</v>
      </c>
      <c r="B27" s="142">
        <v>53415000</v>
      </c>
      <c r="C27" s="142">
        <v>647858000</v>
      </c>
      <c r="D27" s="142">
        <v>701273000</v>
      </c>
      <c r="E27" s="142">
        <v>92866612</v>
      </c>
      <c r="F27" s="142">
        <v>693449374</v>
      </c>
      <c r="G27" s="142">
        <v>786315986</v>
      </c>
      <c r="H27" s="142">
        <f t="shared" si="0"/>
        <v>85042986</v>
      </c>
      <c r="I27" s="207">
        <f t="shared" si="1"/>
        <v>12.13</v>
      </c>
    </row>
    <row r="28" spans="1:9">
      <c r="A28" s="71" t="s">
        <v>918</v>
      </c>
      <c r="B28" s="142">
        <v>0</v>
      </c>
      <c r="C28" s="142">
        <v>83800000</v>
      </c>
      <c r="D28" s="142">
        <v>83800000</v>
      </c>
      <c r="E28" s="142">
        <v>7680</v>
      </c>
      <c r="F28" s="142">
        <v>77243230</v>
      </c>
      <c r="G28" s="142">
        <v>77250910</v>
      </c>
      <c r="H28" s="142">
        <f t="shared" si="0"/>
        <v>-6549090</v>
      </c>
      <c r="I28" s="207">
        <f t="shared" si="1"/>
        <v>-7.82</v>
      </c>
    </row>
    <row r="29" spans="1:9">
      <c r="A29" s="71" t="s">
        <v>917</v>
      </c>
      <c r="B29" s="142">
        <v>0</v>
      </c>
      <c r="C29" s="142">
        <v>67190000</v>
      </c>
      <c r="D29" s="142">
        <v>67190000</v>
      </c>
      <c r="E29" s="142">
        <v>7680</v>
      </c>
      <c r="F29" s="142">
        <v>61283012</v>
      </c>
      <c r="G29" s="142">
        <v>61290692</v>
      </c>
      <c r="H29" s="142">
        <f t="shared" si="0"/>
        <v>-5899308</v>
      </c>
      <c r="I29" s="207">
        <f t="shared" si="1"/>
        <v>-8.7799999999999994</v>
      </c>
    </row>
    <row r="30" spans="1:9">
      <c r="A30" s="71" t="s">
        <v>916</v>
      </c>
      <c r="B30" s="142">
        <v>0</v>
      </c>
      <c r="C30" s="142">
        <v>10320000</v>
      </c>
      <c r="D30" s="142">
        <v>10320000</v>
      </c>
      <c r="E30" s="142">
        <v>0</v>
      </c>
      <c r="F30" s="142">
        <v>8233974</v>
      </c>
      <c r="G30" s="142">
        <v>8233974</v>
      </c>
      <c r="H30" s="142">
        <f t="shared" si="0"/>
        <v>-2086026</v>
      </c>
      <c r="I30" s="207">
        <f t="shared" si="1"/>
        <v>-20.21</v>
      </c>
    </row>
    <row r="31" spans="1:9">
      <c r="A31" s="71" t="s">
        <v>915</v>
      </c>
      <c r="B31" s="142">
        <v>0</v>
      </c>
      <c r="C31" s="142">
        <v>6290000</v>
      </c>
      <c r="D31" s="142">
        <v>6290000</v>
      </c>
      <c r="E31" s="142">
        <v>0</v>
      </c>
      <c r="F31" s="142">
        <v>7701394</v>
      </c>
      <c r="G31" s="142">
        <v>7701394</v>
      </c>
      <c r="H31" s="142">
        <f t="shared" si="0"/>
        <v>1411394</v>
      </c>
      <c r="I31" s="207">
        <f t="shared" si="1"/>
        <v>22.44</v>
      </c>
    </row>
    <row r="32" spans="1:9">
      <c r="A32" s="71" t="s">
        <v>914</v>
      </c>
      <c r="B32" s="142">
        <v>0</v>
      </c>
      <c r="C32" s="142">
        <v>0</v>
      </c>
      <c r="D32" s="142">
        <v>0</v>
      </c>
      <c r="E32" s="142">
        <v>0</v>
      </c>
      <c r="F32" s="142">
        <v>24128</v>
      </c>
      <c r="G32" s="142">
        <v>24128</v>
      </c>
      <c r="H32" s="142">
        <f t="shared" si="0"/>
        <v>24128</v>
      </c>
      <c r="I32" s="207" t="str">
        <f t="shared" si="1"/>
        <v/>
      </c>
    </row>
    <row r="33" spans="1:9">
      <c r="A33" s="71" t="s">
        <v>913</v>
      </c>
      <c r="B33" s="142">
        <v>0</v>
      </c>
      <c r="C33" s="142">
        <v>0</v>
      </c>
      <c r="D33" s="142">
        <v>0</v>
      </c>
      <c r="E33" s="142">
        <v>0</v>
      </c>
      <c r="F33" s="142">
        <v>722</v>
      </c>
      <c r="G33" s="142">
        <v>722</v>
      </c>
      <c r="H33" s="142">
        <f t="shared" si="0"/>
        <v>722</v>
      </c>
      <c r="I33" s="207" t="str">
        <f t="shared" si="1"/>
        <v/>
      </c>
    </row>
    <row r="34" spans="1:9">
      <c r="A34" s="71" t="s">
        <v>912</v>
      </c>
      <c r="B34" s="142">
        <v>215000</v>
      </c>
      <c r="C34" s="142">
        <v>5562000</v>
      </c>
      <c r="D34" s="142">
        <v>5777000</v>
      </c>
      <c r="E34" s="142">
        <v>307150</v>
      </c>
      <c r="F34" s="142">
        <v>5273572</v>
      </c>
      <c r="G34" s="142">
        <v>5580722</v>
      </c>
      <c r="H34" s="142">
        <f t="shared" si="0"/>
        <v>-196278</v>
      </c>
      <c r="I34" s="207">
        <f t="shared" si="1"/>
        <v>-3.4</v>
      </c>
    </row>
    <row r="35" spans="1:9">
      <c r="A35" s="71" t="s">
        <v>911</v>
      </c>
      <c r="B35" s="142">
        <v>155000</v>
      </c>
      <c r="C35" s="142">
        <v>2290000</v>
      </c>
      <c r="D35" s="142">
        <v>2445000</v>
      </c>
      <c r="E35" s="142">
        <v>249457</v>
      </c>
      <c r="F35" s="142">
        <v>2282440</v>
      </c>
      <c r="G35" s="142">
        <v>2531897</v>
      </c>
      <c r="H35" s="142">
        <f t="shared" si="0"/>
        <v>86897</v>
      </c>
      <c r="I35" s="207">
        <f t="shared" si="1"/>
        <v>3.55</v>
      </c>
    </row>
    <row r="36" spans="1:9">
      <c r="A36" s="71" t="s">
        <v>910</v>
      </c>
      <c r="B36" s="142">
        <v>60000</v>
      </c>
      <c r="C36" s="142">
        <v>3260000</v>
      </c>
      <c r="D36" s="142">
        <v>3320000</v>
      </c>
      <c r="E36" s="142">
        <v>57693</v>
      </c>
      <c r="F36" s="142">
        <v>2844367</v>
      </c>
      <c r="G36" s="142">
        <v>2902060</v>
      </c>
      <c r="H36" s="142">
        <f t="shared" si="0"/>
        <v>-417940</v>
      </c>
      <c r="I36" s="207">
        <f t="shared" si="1"/>
        <v>-12.59</v>
      </c>
    </row>
    <row r="37" spans="1:9">
      <c r="A37" s="71" t="s">
        <v>909</v>
      </c>
      <c r="B37" s="142">
        <v>0</v>
      </c>
      <c r="C37" s="142">
        <v>12000</v>
      </c>
      <c r="D37" s="142">
        <v>12000</v>
      </c>
      <c r="E37" s="142">
        <v>0</v>
      </c>
      <c r="F37" s="142">
        <v>146765</v>
      </c>
      <c r="G37" s="142">
        <v>146765</v>
      </c>
      <c r="H37" s="142">
        <f t="shared" si="0"/>
        <v>134765</v>
      </c>
      <c r="I37" s="207">
        <f t="shared" si="1"/>
        <v>1123.04</v>
      </c>
    </row>
    <row r="38" spans="1:9">
      <c r="A38" s="71" t="s">
        <v>908</v>
      </c>
      <c r="B38" s="142">
        <v>4175000</v>
      </c>
      <c r="C38" s="142">
        <v>71947000</v>
      </c>
      <c r="D38" s="142">
        <v>76122000</v>
      </c>
      <c r="E38" s="142">
        <v>8969383</v>
      </c>
      <c r="F38" s="142">
        <v>75990049</v>
      </c>
      <c r="G38" s="142">
        <v>84959432</v>
      </c>
      <c r="H38" s="142">
        <f t="shared" ref="H38:H69" si="2">G38-D38</f>
        <v>8837432</v>
      </c>
      <c r="I38" s="207">
        <f t="shared" ref="I38:I69" si="3">IF(D38=0,"",ROUND(H38*100/D38,2))</f>
        <v>11.61</v>
      </c>
    </row>
    <row r="39" spans="1:9">
      <c r="A39" s="71" t="s">
        <v>907</v>
      </c>
      <c r="B39" s="142">
        <v>785000</v>
      </c>
      <c r="C39" s="142">
        <v>17770000</v>
      </c>
      <c r="D39" s="142">
        <v>18555000</v>
      </c>
      <c r="E39" s="142">
        <v>1141875</v>
      </c>
      <c r="F39" s="142">
        <v>19917287</v>
      </c>
      <c r="G39" s="142">
        <v>21059162</v>
      </c>
      <c r="H39" s="142">
        <f t="shared" si="2"/>
        <v>2504162</v>
      </c>
      <c r="I39" s="207">
        <f t="shared" si="3"/>
        <v>13.5</v>
      </c>
    </row>
    <row r="40" spans="1:9">
      <c r="A40" s="71" t="s">
        <v>906</v>
      </c>
      <c r="B40" s="142">
        <v>1080000</v>
      </c>
      <c r="C40" s="142">
        <v>31200000</v>
      </c>
      <c r="D40" s="142">
        <v>32280000</v>
      </c>
      <c r="E40" s="142">
        <v>2697383</v>
      </c>
      <c r="F40" s="142">
        <v>36860694</v>
      </c>
      <c r="G40" s="142">
        <v>39558077</v>
      </c>
      <c r="H40" s="142">
        <f t="shared" si="2"/>
        <v>7278077</v>
      </c>
      <c r="I40" s="207">
        <f t="shared" si="3"/>
        <v>22.55</v>
      </c>
    </row>
    <row r="41" spans="1:9">
      <c r="A41" s="71" t="s">
        <v>905</v>
      </c>
      <c r="B41" s="142">
        <v>60000</v>
      </c>
      <c r="C41" s="142">
        <v>6177000</v>
      </c>
      <c r="D41" s="142">
        <v>6237000</v>
      </c>
      <c r="E41" s="142">
        <v>186044</v>
      </c>
      <c r="F41" s="142">
        <v>5051968</v>
      </c>
      <c r="G41" s="142">
        <v>5238012</v>
      </c>
      <c r="H41" s="142">
        <f t="shared" si="2"/>
        <v>-998988</v>
      </c>
      <c r="I41" s="207">
        <f t="shared" si="3"/>
        <v>-16.02</v>
      </c>
    </row>
    <row r="42" spans="1:9">
      <c r="A42" s="71" t="s">
        <v>904</v>
      </c>
      <c r="B42" s="142">
        <v>0</v>
      </c>
      <c r="C42" s="142">
        <v>600000</v>
      </c>
      <c r="D42" s="142">
        <v>600000</v>
      </c>
      <c r="E42" s="142">
        <v>124092</v>
      </c>
      <c r="F42" s="142">
        <v>631898</v>
      </c>
      <c r="G42" s="142">
        <v>755990</v>
      </c>
      <c r="H42" s="142">
        <f t="shared" si="2"/>
        <v>155990</v>
      </c>
      <c r="I42" s="207">
        <f t="shared" si="3"/>
        <v>26</v>
      </c>
    </row>
    <row r="43" spans="1:9">
      <c r="A43" s="71" t="s">
        <v>903</v>
      </c>
      <c r="B43" s="142">
        <v>2250000</v>
      </c>
      <c r="C43" s="142">
        <v>16200000</v>
      </c>
      <c r="D43" s="142">
        <v>18450000</v>
      </c>
      <c r="E43" s="142">
        <v>4819989</v>
      </c>
      <c r="F43" s="142">
        <v>13528202</v>
      </c>
      <c r="G43" s="142">
        <v>18348191</v>
      </c>
      <c r="H43" s="142">
        <f t="shared" si="2"/>
        <v>-101809</v>
      </c>
      <c r="I43" s="207">
        <f t="shared" si="3"/>
        <v>-0.55000000000000004</v>
      </c>
    </row>
    <row r="44" spans="1:9">
      <c r="A44" s="71" t="s">
        <v>902</v>
      </c>
      <c r="B44" s="142">
        <v>3040000</v>
      </c>
      <c r="C44" s="142">
        <v>17150000</v>
      </c>
      <c r="D44" s="142">
        <v>20190000</v>
      </c>
      <c r="E44" s="142">
        <v>4486051</v>
      </c>
      <c r="F44" s="142">
        <v>14680081</v>
      </c>
      <c r="G44" s="142">
        <v>19166132</v>
      </c>
      <c r="H44" s="142">
        <f t="shared" si="2"/>
        <v>-1023868</v>
      </c>
      <c r="I44" s="207">
        <f t="shared" si="3"/>
        <v>-5.07</v>
      </c>
    </row>
    <row r="45" spans="1:9">
      <c r="A45" s="71" t="s">
        <v>901</v>
      </c>
      <c r="B45" s="142">
        <v>3040000</v>
      </c>
      <c r="C45" s="142">
        <v>15600000</v>
      </c>
      <c r="D45" s="142">
        <v>18640000</v>
      </c>
      <c r="E45" s="142">
        <v>4486051</v>
      </c>
      <c r="F45" s="142">
        <v>13799292</v>
      </c>
      <c r="G45" s="142">
        <v>18285343</v>
      </c>
      <c r="H45" s="142">
        <f t="shared" si="2"/>
        <v>-354657</v>
      </c>
      <c r="I45" s="207">
        <f t="shared" si="3"/>
        <v>-1.9</v>
      </c>
    </row>
    <row r="46" spans="1:9">
      <c r="A46" s="71" t="s">
        <v>900</v>
      </c>
      <c r="B46" s="142">
        <v>0</v>
      </c>
      <c r="C46" s="142">
        <v>1450000</v>
      </c>
      <c r="D46" s="142">
        <v>1450000</v>
      </c>
      <c r="E46" s="142">
        <v>0</v>
      </c>
      <c r="F46" s="142">
        <v>880789</v>
      </c>
      <c r="G46" s="142">
        <v>880789</v>
      </c>
      <c r="H46" s="142">
        <f t="shared" si="2"/>
        <v>-569211</v>
      </c>
      <c r="I46" s="207">
        <f t="shared" si="3"/>
        <v>-39.26</v>
      </c>
    </row>
    <row r="47" spans="1:9">
      <c r="A47" s="71" t="s">
        <v>899</v>
      </c>
      <c r="B47" s="142">
        <v>0</v>
      </c>
      <c r="C47" s="142">
        <v>100000</v>
      </c>
      <c r="D47" s="142">
        <v>100000</v>
      </c>
      <c r="E47" s="142">
        <v>0</v>
      </c>
      <c r="F47" s="142">
        <v>0</v>
      </c>
      <c r="G47" s="142">
        <v>0</v>
      </c>
      <c r="H47" s="142">
        <f t="shared" si="2"/>
        <v>-100000</v>
      </c>
      <c r="I47" s="207">
        <f t="shared" si="3"/>
        <v>-100</v>
      </c>
    </row>
    <row r="48" spans="1:9">
      <c r="A48" s="71" t="s">
        <v>898</v>
      </c>
      <c r="B48" s="142">
        <v>560000</v>
      </c>
      <c r="C48" s="142">
        <v>69282000</v>
      </c>
      <c r="D48" s="142">
        <v>69842000</v>
      </c>
      <c r="E48" s="142">
        <v>10163713</v>
      </c>
      <c r="F48" s="142">
        <v>52044053</v>
      </c>
      <c r="G48" s="142">
        <v>62207766</v>
      </c>
      <c r="H48" s="142">
        <f t="shared" si="2"/>
        <v>-7634234</v>
      </c>
      <c r="I48" s="207">
        <f t="shared" si="3"/>
        <v>-10.93</v>
      </c>
    </row>
    <row r="49" spans="1:9" ht="32.4">
      <c r="A49" s="71" t="s">
        <v>897</v>
      </c>
      <c r="B49" s="142">
        <v>0</v>
      </c>
      <c r="C49" s="142">
        <v>15639000</v>
      </c>
      <c r="D49" s="142">
        <v>15639000</v>
      </c>
      <c r="E49" s="142">
        <v>0</v>
      </c>
      <c r="F49" s="142">
        <v>415124</v>
      </c>
      <c r="G49" s="142">
        <v>415124</v>
      </c>
      <c r="H49" s="142">
        <f t="shared" si="2"/>
        <v>-15223876</v>
      </c>
      <c r="I49" s="207">
        <f t="shared" si="3"/>
        <v>-97.35</v>
      </c>
    </row>
    <row r="50" spans="1:9">
      <c r="A50" s="71" t="s">
        <v>896</v>
      </c>
      <c r="B50" s="142">
        <v>0</v>
      </c>
      <c r="C50" s="142">
        <v>16856000</v>
      </c>
      <c r="D50" s="142">
        <v>16856000</v>
      </c>
      <c r="E50" s="142">
        <v>4540653</v>
      </c>
      <c r="F50" s="142">
        <v>16832567</v>
      </c>
      <c r="G50" s="142">
        <v>21373220</v>
      </c>
      <c r="H50" s="142">
        <f t="shared" si="2"/>
        <v>4517220</v>
      </c>
      <c r="I50" s="207">
        <f t="shared" si="3"/>
        <v>26.8</v>
      </c>
    </row>
    <row r="51" spans="1:9">
      <c r="A51" s="71" t="s">
        <v>895</v>
      </c>
      <c r="B51" s="142">
        <v>0</v>
      </c>
      <c r="C51" s="142">
        <v>6500000</v>
      </c>
      <c r="D51" s="142">
        <v>6500000</v>
      </c>
      <c r="E51" s="142">
        <v>0</v>
      </c>
      <c r="F51" s="142">
        <v>4318239</v>
      </c>
      <c r="G51" s="142">
        <v>4318239</v>
      </c>
      <c r="H51" s="142">
        <f t="shared" si="2"/>
        <v>-2181761</v>
      </c>
      <c r="I51" s="207">
        <f t="shared" si="3"/>
        <v>-33.57</v>
      </c>
    </row>
    <row r="52" spans="1:9">
      <c r="A52" s="71" t="s">
        <v>894</v>
      </c>
      <c r="B52" s="142">
        <v>0</v>
      </c>
      <c r="C52" s="142">
        <v>150000</v>
      </c>
      <c r="D52" s="142">
        <v>150000</v>
      </c>
      <c r="E52" s="142">
        <v>0</v>
      </c>
      <c r="F52" s="142">
        <v>121690</v>
      </c>
      <c r="G52" s="142">
        <v>121690</v>
      </c>
      <c r="H52" s="142">
        <f t="shared" si="2"/>
        <v>-28310</v>
      </c>
      <c r="I52" s="207">
        <f t="shared" si="3"/>
        <v>-18.87</v>
      </c>
    </row>
    <row r="53" spans="1:9" ht="32.4">
      <c r="A53" s="71" t="s">
        <v>893</v>
      </c>
      <c r="B53" s="142">
        <v>370000</v>
      </c>
      <c r="C53" s="142">
        <v>17500000</v>
      </c>
      <c r="D53" s="142">
        <v>17870000</v>
      </c>
      <c r="E53" s="142">
        <v>456330</v>
      </c>
      <c r="F53" s="142">
        <v>15275039</v>
      </c>
      <c r="G53" s="142">
        <v>15731369</v>
      </c>
      <c r="H53" s="142">
        <f t="shared" si="2"/>
        <v>-2138631</v>
      </c>
      <c r="I53" s="207">
        <f t="shared" si="3"/>
        <v>-11.97</v>
      </c>
    </row>
    <row r="54" spans="1:9" ht="32.4">
      <c r="A54" s="71" t="s">
        <v>892</v>
      </c>
      <c r="B54" s="142">
        <v>0</v>
      </c>
      <c r="C54" s="142">
        <v>2037000</v>
      </c>
      <c r="D54" s="142">
        <v>2037000</v>
      </c>
      <c r="E54" s="142">
        <v>3809600</v>
      </c>
      <c r="F54" s="142">
        <v>2130486</v>
      </c>
      <c r="G54" s="142">
        <v>5940086</v>
      </c>
      <c r="H54" s="142">
        <f t="shared" si="2"/>
        <v>3903086</v>
      </c>
      <c r="I54" s="207">
        <f t="shared" si="3"/>
        <v>191.61</v>
      </c>
    </row>
    <row r="55" spans="1:9">
      <c r="A55" s="71" t="s">
        <v>891</v>
      </c>
      <c r="B55" s="142">
        <v>190000</v>
      </c>
      <c r="C55" s="142">
        <v>10600000</v>
      </c>
      <c r="D55" s="142">
        <v>10790000</v>
      </c>
      <c r="E55" s="142">
        <v>1357130</v>
      </c>
      <c r="F55" s="142">
        <v>12950908</v>
      </c>
      <c r="G55" s="142">
        <v>14308038</v>
      </c>
      <c r="H55" s="142">
        <f t="shared" si="2"/>
        <v>3518038</v>
      </c>
      <c r="I55" s="207">
        <f t="shared" si="3"/>
        <v>32.6</v>
      </c>
    </row>
    <row r="56" spans="1:9">
      <c r="A56" s="71" t="s">
        <v>890</v>
      </c>
      <c r="B56" s="142">
        <v>235000</v>
      </c>
      <c r="C56" s="142">
        <v>2626000</v>
      </c>
      <c r="D56" s="142">
        <v>2861000</v>
      </c>
      <c r="E56" s="142">
        <v>547860</v>
      </c>
      <c r="F56" s="142">
        <v>2377938</v>
      </c>
      <c r="G56" s="142">
        <v>2925798</v>
      </c>
      <c r="H56" s="142">
        <f t="shared" si="2"/>
        <v>64798</v>
      </c>
      <c r="I56" s="207">
        <f t="shared" si="3"/>
        <v>2.2599999999999998</v>
      </c>
    </row>
    <row r="57" spans="1:9">
      <c r="A57" s="71" t="s">
        <v>889</v>
      </c>
      <c r="B57" s="142">
        <v>0</v>
      </c>
      <c r="C57" s="142">
        <v>150000</v>
      </c>
      <c r="D57" s="142">
        <v>150000</v>
      </c>
      <c r="E57" s="142">
        <v>0</v>
      </c>
      <c r="F57" s="142">
        <v>138808</v>
      </c>
      <c r="G57" s="142">
        <v>138808</v>
      </c>
      <c r="H57" s="142">
        <f t="shared" si="2"/>
        <v>-11192</v>
      </c>
      <c r="I57" s="207">
        <f t="shared" si="3"/>
        <v>-7.46</v>
      </c>
    </row>
    <row r="58" spans="1:9">
      <c r="A58" s="71" t="s">
        <v>888</v>
      </c>
      <c r="B58" s="142">
        <v>0</v>
      </c>
      <c r="C58" s="142">
        <v>0</v>
      </c>
      <c r="D58" s="142">
        <v>0</v>
      </c>
      <c r="E58" s="142">
        <v>0</v>
      </c>
      <c r="F58" s="142">
        <v>40163</v>
      </c>
      <c r="G58" s="142">
        <v>40163</v>
      </c>
      <c r="H58" s="142">
        <f t="shared" si="2"/>
        <v>40163</v>
      </c>
      <c r="I58" s="207" t="str">
        <f t="shared" si="3"/>
        <v/>
      </c>
    </row>
    <row r="59" spans="1:9" ht="32.4">
      <c r="A59" s="71" t="s">
        <v>887</v>
      </c>
      <c r="B59" s="142">
        <v>0</v>
      </c>
      <c r="C59" s="142">
        <v>300000</v>
      </c>
      <c r="D59" s="142">
        <v>300000</v>
      </c>
      <c r="E59" s="142">
        <v>0</v>
      </c>
      <c r="F59" s="142">
        <v>227942</v>
      </c>
      <c r="G59" s="142">
        <v>227942</v>
      </c>
      <c r="H59" s="142">
        <f t="shared" si="2"/>
        <v>-72058</v>
      </c>
      <c r="I59" s="207">
        <f t="shared" si="3"/>
        <v>-24.02</v>
      </c>
    </row>
    <row r="60" spans="1:9">
      <c r="A60" s="71" t="s">
        <v>886</v>
      </c>
      <c r="B60" s="142">
        <v>0</v>
      </c>
      <c r="C60" s="142">
        <v>170000</v>
      </c>
      <c r="D60" s="142">
        <v>170000</v>
      </c>
      <c r="E60" s="142">
        <v>43800</v>
      </c>
      <c r="F60" s="142">
        <v>147381</v>
      </c>
      <c r="G60" s="142">
        <v>191181</v>
      </c>
      <c r="H60" s="142">
        <f t="shared" si="2"/>
        <v>21181</v>
      </c>
      <c r="I60" s="207">
        <f t="shared" si="3"/>
        <v>12.46</v>
      </c>
    </row>
    <row r="61" spans="1:9">
      <c r="A61" s="71" t="s">
        <v>885</v>
      </c>
      <c r="B61" s="142">
        <v>235000</v>
      </c>
      <c r="C61" s="142">
        <v>2006000</v>
      </c>
      <c r="D61" s="142">
        <v>2241000</v>
      </c>
      <c r="E61" s="142">
        <v>504060</v>
      </c>
      <c r="F61" s="142">
        <v>1823644</v>
      </c>
      <c r="G61" s="142">
        <v>2327704</v>
      </c>
      <c r="H61" s="142">
        <f t="shared" si="2"/>
        <v>86704</v>
      </c>
      <c r="I61" s="207">
        <f t="shared" si="3"/>
        <v>3.87</v>
      </c>
    </row>
    <row r="62" spans="1:9">
      <c r="A62" s="71" t="s">
        <v>884</v>
      </c>
      <c r="B62" s="142">
        <v>36610000</v>
      </c>
      <c r="C62" s="142">
        <v>327626000</v>
      </c>
      <c r="D62" s="142">
        <v>364236000</v>
      </c>
      <c r="E62" s="142">
        <v>47921592</v>
      </c>
      <c r="F62" s="142">
        <v>382662337</v>
      </c>
      <c r="G62" s="142">
        <v>430583929</v>
      </c>
      <c r="H62" s="142">
        <f t="shared" si="2"/>
        <v>66347929</v>
      </c>
      <c r="I62" s="207">
        <f t="shared" si="3"/>
        <v>18.22</v>
      </c>
    </row>
    <row r="63" spans="1:9">
      <c r="A63" s="71" t="s">
        <v>883</v>
      </c>
      <c r="B63" s="142">
        <v>0</v>
      </c>
      <c r="C63" s="142">
        <v>0</v>
      </c>
      <c r="D63" s="142">
        <v>0</v>
      </c>
      <c r="E63" s="142">
        <v>0</v>
      </c>
      <c r="F63" s="142">
        <v>71550</v>
      </c>
      <c r="G63" s="142">
        <v>71550</v>
      </c>
      <c r="H63" s="142">
        <f t="shared" si="2"/>
        <v>71550</v>
      </c>
      <c r="I63" s="207" t="str">
        <f t="shared" si="3"/>
        <v/>
      </c>
    </row>
    <row r="64" spans="1:9" ht="32.4">
      <c r="A64" s="71" t="s">
        <v>882</v>
      </c>
      <c r="B64" s="142">
        <v>0</v>
      </c>
      <c r="C64" s="142">
        <v>0</v>
      </c>
      <c r="D64" s="142">
        <v>0</v>
      </c>
      <c r="E64" s="142">
        <v>30</v>
      </c>
      <c r="F64" s="142">
        <v>87478</v>
      </c>
      <c r="G64" s="142">
        <v>87508</v>
      </c>
      <c r="H64" s="142">
        <f t="shared" si="2"/>
        <v>87508</v>
      </c>
      <c r="I64" s="207" t="str">
        <f t="shared" si="3"/>
        <v/>
      </c>
    </row>
    <row r="65" spans="1:9">
      <c r="A65" s="71" t="s">
        <v>881</v>
      </c>
      <c r="B65" s="142">
        <v>190000</v>
      </c>
      <c r="C65" s="142">
        <v>4000000</v>
      </c>
      <c r="D65" s="142">
        <v>4190000</v>
      </c>
      <c r="E65" s="142">
        <v>2464008</v>
      </c>
      <c r="F65" s="142">
        <v>7383142</v>
      </c>
      <c r="G65" s="142">
        <v>9847150</v>
      </c>
      <c r="H65" s="142">
        <f t="shared" si="2"/>
        <v>5657150</v>
      </c>
      <c r="I65" s="207">
        <f t="shared" si="3"/>
        <v>135.02000000000001</v>
      </c>
    </row>
    <row r="66" spans="1:9">
      <c r="A66" s="71" t="s">
        <v>880</v>
      </c>
      <c r="B66" s="142">
        <v>0</v>
      </c>
      <c r="C66" s="142">
        <v>31320000</v>
      </c>
      <c r="D66" s="142">
        <v>31320000</v>
      </c>
      <c r="E66" s="142">
        <v>29500</v>
      </c>
      <c r="F66" s="142">
        <v>36742429</v>
      </c>
      <c r="G66" s="142">
        <v>36771929</v>
      </c>
      <c r="H66" s="142">
        <f t="shared" si="2"/>
        <v>5451929</v>
      </c>
      <c r="I66" s="207">
        <f t="shared" si="3"/>
        <v>17.41</v>
      </c>
    </row>
    <row r="67" spans="1:9">
      <c r="A67" s="71" t="s">
        <v>879</v>
      </c>
      <c r="B67" s="142">
        <v>0</v>
      </c>
      <c r="C67" s="142">
        <v>700000</v>
      </c>
      <c r="D67" s="142">
        <v>700000</v>
      </c>
      <c r="E67" s="142">
        <v>0</v>
      </c>
      <c r="F67" s="142">
        <v>1135284</v>
      </c>
      <c r="G67" s="142">
        <v>1135284</v>
      </c>
      <c r="H67" s="142">
        <f t="shared" si="2"/>
        <v>435284</v>
      </c>
      <c r="I67" s="207">
        <f t="shared" si="3"/>
        <v>62.18</v>
      </c>
    </row>
    <row r="68" spans="1:9" ht="32.4">
      <c r="A68" s="71" t="s">
        <v>878</v>
      </c>
      <c r="B68" s="142">
        <v>36420000</v>
      </c>
      <c r="C68" s="142">
        <v>289746000</v>
      </c>
      <c r="D68" s="142">
        <v>326166000</v>
      </c>
      <c r="E68" s="142">
        <v>45428054</v>
      </c>
      <c r="F68" s="142">
        <v>335656511</v>
      </c>
      <c r="G68" s="142">
        <v>381084565</v>
      </c>
      <c r="H68" s="142">
        <f t="shared" si="2"/>
        <v>54918565</v>
      </c>
      <c r="I68" s="207">
        <f t="shared" si="3"/>
        <v>16.84</v>
      </c>
    </row>
    <row r="69" spans="1:9">
      <c r="A69" s="71" t="s">
        <v>877</v>
      </c>
      <c r="B69" s="142">
        <v>0</v>
      </c>
      <c r="C69" s="142">
        <v>1860000</v>
      </c>
      <c r="D69" s="142">
        <v>1860000</v>
      </c>
      <c r="E69" s="142">
        <v>0</v>
      </c>
      <c r="F69" s="142">
        <v>1585943</v>
      </c>
      <c r="G69" s="142">
        <v>1585943</v>
      </c>
      <c r="H69" s="142">
        <f t="shared" si="2"/>
        <v>-274057</v>
      </c>
      <c r="I69" s="207">
        <f t="shared" si="3"/>
        <v>-14.73</v>
      </c>
    </row>
    <row r="70" spans="1:9">
      <c r="A70" s="71" t="s">
        <v>876</v>
      </c>
      <c r="B70" s="142">
        <v>8580000</v>
      </c>
      <c r="C70" s="142">
        <v>68969000</v>
      </c>
      <c r="D70" s="142">
        <v>77549000</v>
      </c>
      <c r="E70" s="142">
        <v>20463183</v>
      </c>
      <c r="F70" s="142">
        <v>82363739</v>
      </c>
      <c r="G70" s="142">
        <v>102826922</v>
      </c>
      <c r="H70" s="142">
        <f t="shared" ref="H70:H101" si="4">G70-D70</f>
        <v>25277922</v>
      </c>
      <c r="I70" s="207">
        <f t="shared" ref="I70:I101" si="5">IF(D70=0,"",ROUND(H70*100/D70,2))</f>
        <v>32.6</v>
      </c>
    </row>
    <row r="71" spans="1:9" ht="32.4">
      <c r="A71" s="71" t="s">
        <v>875</v>
      </c>
      <c r="B71" s="142">
        <v>0</v>
      </c>
      <c r="C71" s="142">
        <v>6750000</v>
      </c>
      <c r="D71" s="142">
        <v>6750000</v>
      </c>
      <c r="E71" s="142">
        <v>0</v>
      </c>
      <c r="F71" s="142">
        <v>4087349</v>
      </c>
      <c r="G71" s="142">
        <v>4087349</v>
      </c>
      <c r="H71" s="142">
        <f t="shared" si="4"/>
        <v>-2662651</v>
      </c>
      <c r="I71" s="207">
        <f t="shared" si="5"/>
        <v>-39.450000000000003</v>
      </c>
    </row>
    <row r="72" spans="1:9">
      <c r="A72" s="71" t="s">
        <v>874</v>
      </c>
      <c r="B72" s="142">
        <v>0</v>
      </c>
      <c r="C72" s="142">
        <v>430000</v>
      </c>
      <c r="D72" s="142">
        <v>430000</v>
      </c>
      <c r="E72" s="142">
        <v>0</v>
      </c>
      <c r="F72" s="142">
        <v>411557</v>
      </c>
      <c r="G72" s="142">
        <v>411557</v>
      </c>
      <c r="H72" s="142">
        <f t="shared" si="4"/>
        <v>-18443</v>
      </c>
      <c r="I72" s="207">
        <f t="shared" si="5"/>
        <v>-4.29</v>
      </c>
    </row>
    <row r="73" spans="1:9">
      <c r="A73" s="71" t="s">
        <v>873</v>
      </c>
      <c r="B73" s="142">
        <v>0</v>
      </c>
      <c r="C73" s="142">
        <v>600000</v>
      </c>
      <c r="D73" s="142">
        <v>600000</v>
      </c>
      <c r="E73" s="142">
        <v>0</v>
      </c>
      <c r="F73" s="142">
        <v>342625</v>
      </c>
      <c r="G73" s="142">
        <v>342625</v>
      </c>
      <c r="H73" s="142">
        <f t="shared" si="4"/>
        <v>-257375</v>
      </c>
      <c r="I73" s="207">
        <f t="shared" si="5"/>
        <v>-42.9</v>
      </c>
    </row>
    <row r="74" spans="1:9" ht="48.6">
      <c r="A74" s="71" t="s">
        <v>872</v>
      </c>
      <c r="B74" s="142">
        <v>5715000</v>
      </c>
      <c r="C74" s="142">
        <v>26253000</v>
      </c>
      <c r="D74" s="142">
        <v>31968000</v>
      </c>
      <c r="E74" s="142">
        <v>8890461</v>
      </c>
      <c r="F74" s="142">
        <v>33079941</v>
      </c>
      <c r="G74" s="142">
        <v>41970402</v>
      </c>
      <c r="H74" s="142">
        <f t="shared" si="4"/>
        <v>10002402</v>
      </c>
      <c r="I74" s="207">
        <f t="shared" si="5"/>
        <v>31.29</v>
      </c>
    </row>
    <row r="75" spans="1:9">
      <c r="A75" s="71" t="s">
        <v>871</v>
      </c>
      <c r="B75" s="142">
        <v>0</v>
      </c>
      <c r="C75" s="142">
        <v>0</v>
      </c>
      <c r="D75" s="142">
        <v>0</v>
      </c>
      <c r="E75" s="142">
        <v>0</v>
      </c>
      <c r="F75" s="142">
        <v>275360</v>
      </c>
      <c r="G75" s="142">
        <v>275360</v>
      </c>
      <c r="H75" s="142">
        <f t="shared" si="4"/>
        <v>275360</v>
      </c>
      <c r="I75" s="207" t="str">
        <f t="shared" si="5"/>
        <v/>
      </c>
    </row>
    <row r="76" spans="1:9" ht="32.4">
      <c r="A76" s="71" t="s">
        <v>870</v>
      </c>
      <c r="B76" s="142">
        <v>0</v>
      </c>
      <c r="C76" s="142">
        <v>490000</v>
      </c>
      <c r="D76" s="142">
        <v>490000</v>
      </c>
      <c r="E76" s="142">
        <v>224680</v>
      </c>
      <c r="F76" s="142">
        <v>1444128</v>
      </c>
      <c r="G76" s="142">
        <v>1668808</v>
      </c>
      <c r="H76" s="142">
        <f t="shared" si="4"/>
        <v>1178808</v>
      </c>
      <c r="I76" s="207">
        <f t="shared" si="5"/>
        <v>240.57</v>
      </c>
    </row>
    <row r="77" spans="1:9">
      <c r="A77" s="71" t="s">
        <v>869</v>
      </c>
      <c r="B77" s="142">
        <v>235000</v>
      </c>
      <c r="C77" s="142">
        <v>3200000</v>
      </c>
      <c r="D77" s="142">
        <v>3435000</v>
      </c>
      <c r="E77" s="142">
        <v>66919</v>
      </c>
      <c r="F77" s="142">
        <v>3209818</v>
      </c>
      <c r="G77" s="142">
        <v>3276737</v>
      </c>
      <c r="H77" s="142">
        <f t="shared" si="4"/>
        <v>-158263</v>
      </c>
      <c r="I77" s="207">
        <f t="shared" si="5"/>
        <v>-4.6100000000000003</v>
      </c>
    </row>
    <row r="78" spans="1:9">
      <c r="A78" s="71" t="s">
        <v>868</v>
      </c>
      <c r="B78" s="142">
        <v>0</v>
      </c>
      <c r="C78" s="142">
        <v>6846000</v>
      </c>
      <c r="D78" s="142">
        <v>6846000</v>
      </c>
      <c r="E78" s="142">
        <v>0</v>
      </c>
      <c r="F78" s="142">
        <v>5939444</v>
      </c>
      <c r="G78" s="142">
        <v>5939444</v>
      </c>
      <c r="H78" s="142">
        <f t="shared" si="4"/>
        <v>-906556</v>
      </c>
      <c r="I78" s="207">
        <f t="shared" si="5"/>
        <v>-13.24</v>
      </c>
    </row>
    <row r="79" spans="1:9">
      <c r="A79" s="71" t="s">
        <v>867</v>
      </c>
      <c r="B79" s="142">
        <v>0</v>
      </c>
      <c r="C79" s="142">
        <v>1300000</v>
      </c>
      <c r="D79" s="142">
        <v>1300000</v>
      </c>
      <c r="E79" s="142">
        <v>506951</v>
      </c>
      <c r="F79" s="142">
        <v>2270681</v>
      </c>
      <c r="G79" s="142">
        <v>2777632</v>
      </c>
      <c r="H79" s="142">
        <f t="shared" si="4"/>
        <v>1477632</v>
      </c>
      <c r="I79" s="207">
        <f t="shared" si="5"/>
        <v>113.66</v>
      </c>
    </row>
    <row r="80" spans="1:9">
      <c r="A80" s="71" t="s">
        <v>792</v>
      </c>
      <c r="B80" s="142">
        <v>2630000</v>
      </c>
      <c r="C80" s="142">
        <v>23100000</v>
      </c>
      <c r="D80" s="142">
        <v>25730000</v>
      </c>
      <c r="E80" s="142">
        <v>10774172</v>
      </c>
      <c r="F80" s="142">
        <v>31302836</v>
      </c>
      <c r="G80" s="142">
        <v>42077008</v>
      </c>
      <c r="H80" s="142">
        <f t="shared" si="4"/>
        <v>16347008</v>
      </c>
      <c r="I80" s="207">
        <f t="shared" si="5"/>
        <v>63.53</v>
      </c>
    </row>
    <row r="81" spans="1:9">
      <c r="A81" s="71" t="s">
        <v>866</v>
      </c>
      <c r="B81" s="142">
        <v>0</v>
      </c>
      <c r="C81" s="142">
        <v>896000</v>
      </c>
      <c r="D81" s="142">
        <v>896000</v>
      </c>
      <c r="E81" s="142">
        <v>0</v>
      </c>
      <c r="F81" s="142">
        <v>814375</v>
      </c>
      <c r="G81" s="142">
        <v>814375</v>
      </c>
      <c r="H81" s="142">
        <f t="shared" si="4"/>
        <v>-81625</v>
      </c>
      <c r="I81" s="207">
        <f t="shared" si="5"/>
        <v>-9.11</v>
      </c>
    </row>
    <row r="82" spans="1:9">
      <c r="A82" s="71" t="s">
        <v>865</v>
      </c>
      <c r="B82" s="142">
        <v>0</v>
      </c>
      <c r="C82" s="142">
        <v>896000</v>
      </c>
      <c r="D82" s="142">
        <v>896000</v>
      </c>
      <c r="E82" s="142">
        <v>0</v>
      </c>
      <c r="F82" s="142">
        <v>814375</v>
      </c>
      <c r="G82" s="142">
        <v>814375</v>
      </c>
      <c r="H82" s="142">
        <f t="shared" si="4"/>
        <v>-81625</v>
      </c>
      <c r="I82" s="207">
        <f t="shared" si="5"/>
        <v>-9.11</v>
      </c>
    </row>
    <row r="83" spans="1:9">
      <c r="A83" s="71" t="s">
        <v>864</v>
      </c>
      <c r="B83" s="142">
        <v>10540000</v>
      </c>
      <c r="C83" s="142">
        <v>113077000</v>
      </c>
      <c r="D83" s="142">
        <v>123617000</v>
      </c>
      <c r="E83" s="142">
        <v>32210972</v>
      </c>
      <c r="F83" s="142">
        <v>125625522</v>
      </c>
      <c r="G83" s="142">
        <v>157836494</v>
      </c>
      <c r="H83" s="142">
        <f t="shared" si="4"/>
        <v>34219494</v>
      </c>
      <c r="I83" s="207">
        <f t="shared" si="5"/>
        <v>27.68</v>
      </c>
    </row>
    <row r="84" spans="1:9">
      <c r="A84" s="71" t="s">
        <v>863</v>
      </c>
      <c r="B84" s="142">
        <v>0</v>
      </c>
      <c r="C84" s="142">
        <v>1030000</v>
      </c>
      <c r="D84" s="142">
        <v>1030000</v>
      </c>
      <c r="E84" s="142">
        <v>0</v>
      </c>
      <c r="F84" s="142">
        <v>1252797</v>
      </c>
      <c r="G84" s="142">
        <v>1252797</v>
      </c>
      <c r="H84" s="142">
        <f t="shared" si="4"/>
        <v>222797</v>
      </c>
      <c r="I84" s="207">
        <f t="shared" si="5"/>
        <v>21.63</v>
      </c>
    </row>
    <row r="85" spans="1:9">
      <c r="A85" s="71" t="s">
        <v>862</v>
      </c>
      <c r="B85" s="142">
        <v>0</v>
      </c>
      <c r="C85" s="142">
        <v>880000</v>
      </c>
      <c r="D85" s="142">
        <v>880000</v>
      </c>
      <c r="E85" s="142">
        <v>0</v>
      </c>
      <c r="F85" s="142">
        <v>1140580</v>
      </c>
      <c r="G85" s="142">
        <v>1140580</v>
      </c>
      <c r="H85" s="142">
        <f t="shared" si="4"/>
        <v>260580</v>
      </c>
      <c r="I85" s="207">
        <f t="shared" si="5"/>
        <v>29.61</v>
      </c>
    </row>
    <row r="86" spans="1:9">
      <c r="A86" s="71" t="s">
        <v>861</v>
      </c>
      <c r="B86" s="142">
        <v>0</v>
      </c>
      <c r="C86" s="142">
        <v>150000</v>
      </c>
      <c r="D86" s="142">
        <v>150000</v>
      </c>
      <c r="E86" s="142">
        <v>0</v>
      </c>
      <c r="F86" s="142">
        <v>112217</v>
      </c>
      <c r="G86" s="142">
        <v>112217</v>
      </c>
      <c r="H86" s="142">
        <f t="shared" si="4"/>
        <v>-37783</v>
      </c>
      <c r="I86" s="207">
        <f t="shared" si="5"/>
        <v>-25.19</v>
      </c>
    </row>
    <row r="87" spans="1:9">
      <c r="A87" s="71" t="s">
        <v>860</v>
      </c>
      <c r="B87" s="142">
        <v>10540000</v>
      </c>
      <c r="C87" s="142">
        <v>112047000</v>
      </c>
      <c r="D87" s="142">
        <v>122587000</v>
      </c>
      <c r="E87" s="142">
        <v>32210972</v>
      </c>
      <c r="F87" s="142">
        <v>124372725</v>
      </c>
      <c r="G87" s="142">
        <v>156583697</v>
      </c>
      <c r="H87" s="142">
        <f t="shared" si="4"/>
        <v>33996697</v>
      </c>
      <c r="I87" s="207">
        <f t="shared" si="5"/>
        <v>27.73</v>
      </c>
    </row>
    <row r="88" spans="1:9" ht="32.4">
      <c r="A88" s="71" t="s">
        <v>859</v>
      </c>
      <c r="B88" s="142">
        <v>4340000</v>
      </c>
      <c r="C88" s="142">
        <v>34920000</v>
      </c>
      <c r="D88" s="142">
        <v>39260000</v>
      </c>
      <c r="E88" s="142">
        <v>15715045</v>
      </c>
      <c r="F88" s="142">
        <v>41030818</v>
      </c>
      <c r="G88" s="142">
        <v>56745863</v>
      </c>
      <c r="H88" s="142">
        <f t="shared" si="4"/>
        <v>17485863</v>
      </c>
      <c r="I88" s="207">
        <f t="shared" si="5"/>
        <v>44.54</v>
      </c>
    </row>
    <row r="89" spans="1:9">
      <c r="A89" s="71" t="s">
        <v>858</v>
      </c>
      <c r="B89" s="142">
        <v>0</v>
      </c>
      <c r="C89" s="142">
        <v>570000</v>
      </c>
      <c r="D89" s="142">
        <v>570000</v>
      </c>
      <c r="E89" s="142">
        <v>0</v>
      </c>
      <c r="F89" s="142">
        <v>617054</v>
      </c>
      <c r="G89" s="142">
        <v>617054</v>
      </c>
      <c r="H89" s="142">
        <f t="shared" si="4"/>
        <v>47054</v>
      </c>
      <c r="I89" s="207">
        <f t="shared" si="5"/>
        <v>8.26</v>
      </c>
    </row>
    <row r="90" spans="1:9" ht="32.4">
      <c r="A90" s="71" t="s">
        <v>857</v>
      </c>
      <c r="B90" s="142">
        <v>0</v>
      </c>
      <c r="C90" s="142">
        <v>950000</v>
      </c>
      <c r="D90" s="142">
        <v>950000</v>
      </c>
      <c r="E90" s="142">
        <v>0</v>
      </c>
      <c r="F90" s="142">
        <v>606136</v>
      </c>
      <c r="G90" s="142">
        <v>606136</v>
      </c>
      <c r="H90" s="142">
        <f t="shared" si="4"/>
        <v>-343864</v>
      </c>
      <c r="I90" s="207">
        <f t="shared" si="5"/>
        <v>-36.200000000000003</v>
      </c>
    </row>
    <row r="91" spans="1:9" ht="32.4">
      <c r="A91" s="71" t="s">
        <v>856</v>
      </c>
      <c r="B91" s="142">
        <v>1380000</v>
      </c>
      <c r="C91" s="142">
        <v>55710000</v>
      </c>
      <c r="D91" s="142">
        <v>57090000</v>
      </c>
      <c r="E91" s="142">
        <v>7292374</v>
      </c>
      <c r="F91" s="142">
        <v>59105495</v>
      </c>
      <c r="G91" s="142">
        <v>66397869</v>
      </c>
      <c r="H91" s="142">
        <f t="shared" si="4"/>
        <v>9307869</v>
      </c>
      <c r="I91" s="207">
        <f t="shared" si="5"/>
        <v>16.3</v>
      </c>
    </row>
    <row r="92" spans="1:9">
      <c r="A92" s="71" t="s">
        <v>855</v>
      </c>
      <c r="B92" s="142">
        <v>0</v>
      </c>
      <c r="C92" s="142">
        <v>600000</v>
      </c>
      <c r="D92" s="142">
        <v>600000</v>
      </c>
      <c r="E92" s="142">
        <v>0</v>
      </c>
      <c r="F92" s="142">
        <v>388960</v>
      </c>
      <c r="G92" s="142">
        <v>388960</v>
      </c>
      <c r="H92" s="142">
        <f t="shared" si="4"/>
        <v>-211040</v>
      </c>
      <c r="I92" s="207">
        <f t="shared" si="5"/>
        <v>-35.17</v>
      </c>
    </row>
    <row r="93" spans="1:9">
      <c r="A93" s="71" t="s">
        <v>854</v>
      </c>
      <c r="B93" s="142">
        <v>3120000</v>
      </c>
      <c r="C93" s="142">
        <v>13087000</v>
      </c>
      <c r="D93" s="142">
        <v>16207000</v>
      </c>
      <c r="E93" s="142">
        <v>3355524</v>
      </c>
      <c r="F93" s="142">
        <v>16334936</v>
      </c>
      <c r="G93" s="142">
        <v>19690460</v>
      </c>
      <c r="H93" s="142">
        <f t="shared" si="4"/>
        <v>3483460</v>
      </c>
      <c r="I93" s="207">
        <f t="shared" si="5"/>
        <v>21.49</v>
      </c>
    </row>
    <row r="94" spans="1:9">
      <c r="A94" s="71" t="s">
        <v>853</v>
      </c>
      <c r="B94" s="142">
        <v>0</v>
      </c>
      <c r="C94" s="142">
        <v>200000</v>
      </c>
      <c r="D94" s="142">
        <v>200000</v>
      </c>
      <c r="E94" s="142">
        <v>0</v>
      </c>
      <c r="F94" s="142">
        <v>95620</v>
      </c>
      <c r="G94" s="142">
        <v>95620</v>
      </c>
      <c r="H94" s="142">
        <f t="shared" si="4"/>
        <v>-104380</v>
      </c>
      <c r="I94" s="207">
        <f t="shared" si="5"/>
        <v>-52.19</v>
      </c>
    </row>
    <row r="95" spans="1:9" ht="32.4">
      <c r="A95" s="71" t="s">
        <v>852</v>
      </c>
      <c r="B95" s="142">
        <v>0</v>
      </c>
      <c r="C95" s="142">
        <v>100000</v>
      </c>
      <c r="D95" s="142">
        <v>100000</v>
      </c>
      <c r="E95" s="142">
        <v>0</v>
      </c>
      <c r="F95" s="142">
        <v>94028</v>
      </c>
      <c r="G95" s="142">
        <v>94028</v>
      </c>
      <c r="H95" s="142">
        <f t="shared" si="4"/>
        <v>-5972</v>
      </c>
      <c r="I95" s="207">
        <f t="shared" si="5"/>
        <v>-5.97</v>
      </c>
    </row>
    <row r="96" spans="1:9">
      <c r="A96" s="71" t="s">
        <v>792</v>
      </c>
      <c r="B96" s="142">
        <v>1700000</v>
      </c>
      <c r="C96" s="142">
        <v>5910000</v>
      </c>
      <c r="D96" s="142">
        <v>7610000</v>
      </c>
      <c r="E96" s="142">
        <v>5848029</v>
      </c>
      <c r="F96" s="142">
        <v>6099678</v>
      </c>
      <c r="G96" s="142">
        <v>11947707</v>
      </c>
      <c r="H96" s="142">
        <f t="shared" si="4"/>
        <v>4337707</v>
      </c>
      <c r="I96" s="207">
        <f t="shared" si="5"/>
        <v>57</v>
      </c>
    </row>
    <row r="97" spans="1:9">
      <c r="A97" s="71" t="s">
        <v>851</v>
      </c>
      <c r="B97" s="142">
        <v>3290000</v>
      </c>
      <c r="C97" s="142">
        <v>45584000</v>
      </c>
      <c r="D97" s="142">
        <v>48874000</v>
      </c>
      <c r="E97" s="142">
        <v>7648224</v>
      </c>
      <c r="F97" s="142">
        <v>46115610</v>
      </c>
      <c r="G97" s="142">
        <v>53763834</v>
      </c>
      <c r="H97" s="142">
        <f t="shared" si="4"/>
        <v>4889834</v>
      </c>
      <c r="I97" s="207">
        <f t="shared" si="5"/>
        <v>10</v>
      </c>
    </row>
    <row r="98" spans="1:9">
      <c r="A98" s="71" t="s">
        <v>850</v>
      </c>
      <c r="B98" s="142">
        <v>785000</v>
      </c>
      <c r="C98" s="142">
        <v>420000</v>
      </c>
      <c r="D98" s="142">
        <v>1205000</v>
      </c>
      <c r="E98" s="142">
        <v>33325</v>
      </c>
      <c r="F98" s="142">
        <v>1505907</v>
      </c>
      <c r="G98" s="142">
        <v>1539232</v>
      </c>
      <c r="H98" s="142">
        <f t="shared" si="4"/>
        <v>334232</v>
      </c>
      <c r="I98" s="207">
        <f t="shared" si="5"/>
        <v>27.74</v>
      </c>
    </row>
    <row r="99" spans="1:9">
      <c r="A99" s="71" t="s">
        <v>849</v>
      </c>
      <c r="B99" s="142">
        <v>785000</v>
      </c>
      <c r="C99" s="142">
        <v>420000</v>
      </c>
      <c r="D99" s="142">
        <v>1205000</v>
      </c>
      <c r="E99" s="142">
        <v>33325</v>
      </c>
      <c r="F99" s="142">
        <v>1505907</v>
      </c>
      <c r="G99" s="142">
        <v>1539232</v>
      </c>
      <c r="H99" s="142">
        <f t="shared" si="4"/>
        <v>334232</v>
      </c>
      <c r="I99" s="207">
        <f t="shared" si="5"/>
        <v>27.74</v>
      </c>
    </row>
    <row r="100" spans="1:9">
      <c r="A100" s="71" t="s">
        <v>848</v>
      </c>
      <c r="B100" s="142">
        <v>550000</v>
      </c>
      <c r="C100" s="142">
        <v>3640000</v>
      </c>
      <c r="D100" s="142">
        <v>4190000</v>
      </c>
      <c r="E100" s="142">
        <v>361276</v>
      </c>
      <c r="F100" s="142">
        <v>4339452</v>
      </c>
      <c r="G100" s="142">
        <v>4700728</v>
      </c>
      <c r="H100" s="142">
        <f t="shared" si="4"/>
        <v>510728</v>
      </c>
      <c r="I100" s="207">
        <f t="shared" si="5"/>
        <v>12.19</v>
      </c>
    </row>
    <row r="101" spans="1:9">
      <c r="A101" s="71" t="s">
        <v>847</v>
      </c>
      <c r="B101" s="142">
        <v>550000</v>
      </c>
      <c r="C101" s="142">
        <v>3640000</v>
      </c>
      <c r="D101" s="142">
        <v>4190000</v>
      </c>
      <c r="E101" s="142">
        <v>361276</v>
      </c>
      <c r="F101" s="142">
        <v>4339452</v>
      </c>
      <c r="G101" s="142">
        <v>4700728</v>
      </c>
      <c r="H101" s="142">
        <f t="shared" si="4"/>
        <v>510728</v>
      </c>
      <c r="I101" s="207">
        <f t="shared" si="5"/>
        <v>12.19</v>
      </c>
    </row>
    <row r="102" spans="1:9">
      <c r="A102" s="71" t="s">
        <v>846</v>
      </c>
      <c r="B102" s="142">
        <v>625000</v>
      </c>
      <c r="C102" s="142">
        <v>38014000</v>
      </c>
      <c r="D102" s="142">
        <v>38639000</v>
      </c>
      <c r="E102" s="142">
        <v>5326897</v>
      </c>
      <c r="F102" s="142">
        <v>36190651</v>
      </c>
      <c r="G102" s="142">
        <v>41517548</v>
      </c>
      <c r="H102" s="142">
        <f t="shared" ref="H102:H133" si="6">G102-D102</f>
        <v>2878548</v>
      </c>
      <c r="I102" s="207">
        <f t="shared" ref="I102:I133" si="7">IF(D102=0,"",ROUND(H102*100/D102,2))</f>
        <v>7.45</v>
      </c>
    </row>
    <row r="103" spans="1:9" ht="32.4">
      <c r="A103" s="71" t="s">
        <v>845</v>
      </c>
      <c r="B103" s="142">
        <v>320000</v>
      </c>
      <c r="C103" s="142">
        <v>35364000</v>
      </c>
      <c r="D103" s="142">
        <v>35684000</v>
      </c>
      <c r="E103" s="142">
        <v>5210842</v>
      </c>
      <c r="F103" s="142">
        <v>33118757</v>
      </c>
      <c r="G103" s="142">
        <v>38329599</v>
      </c>
      <c r="H103" s="142">
        <f t="shared" si="6"/>
        <v>2645599</v>
      </c>
      <c r="I103" s="207">
        <f t="shared" si="7"/>
        <v>7.41</v>
      </c>
    </row>
    <row r="104" spans="1:9">
      <c r="A104" s="71" t="s">
        <v>844</v>
      </c>
      <c r="B104" s="142">
        <v>305000</v>
      </c>
      <c r="C104" s="142">
        <v>2650000</v>
      </c>
      <c r="D104" s="142">
        <v>2955000</v>
      </c>
      <c r="E104" s="142">
        <v>116055</v>
      </c>
      <c r="F104" s="142">
        <v>3071894</v>
      </c>
      <c r="G104" s="142">
        <v>3187949</v>
      </c>
      <c r="H104" s="142">
        <f t="shared" si="6"/>
        <v>232949</v>
      </c>
      <c r="I104" s="207">
        <f t="shared" si="7"/>
        <v>7.88</v>
      </c>
    </row>
    <row r="105" spans="1:9" ht="32.4">
      <c r="A105" s="71" t="s">
        <v>843</v>
      </c>
      <c r="B105" s="142">
        <v>940000</v>
      </c>
      <c r="C105" s="142">
        <v>1755000</v>
      </c>
      <c r="D105" s="142">
        <v>2695000</v>
      </c>
      <c r="E105" s="142">
        <v>1328068</v>
      </c>
      <c r="F105" s="142">
        <v>2213947</v>
      </c>
      <c r="G105" s="142">
        <v>3542015</v>
      </c>
      <c r="H105" s="142">
        <f t="shared" si="6"/>
        <v>847015</v>
      </c>
      <c r="I105" s="207">
        <f t="shared" si="7"/>
        <v>31.43</v>
      </c>
    </row>
    <row r="106" spans="1:9">
      <c r="A106" s="71" t="s">
        <v>842</v>
      </c>
      <c r="B106" s="142">
        <v>940000</v>
      </c>
      <c r="C106" s="142">
        <v>1755000</v>
      </c>
      <c r="D106" s="142">
        <v>2695000</v>
      </c>
      <c r="E106" s="142">
        <v>1328068</v>
      </c>
      <c r="F106" s="142">
        <v>2141203</v>
      </c>
      <c r="G106" s="142">
        <v>3469271</v>
      </c>
      <c r="H106" s="142">
        <f t="shared" si="6"/>
        <v>774271</v>
      </c>
      <c r="I106" s="207">
        <f t="shared" si="7"/>
        <v>28.73</v>
      </c>
    </row>
    <row r="107" spans="1:9">
      <c r="A107" s="71" t="s">
        <v>841</v>
      </c>
      <c r="B107" s="142">
        <v>0</v>
      </c>
      <c r="C107" s="142">
        <v>0</v>
      </c>
      <c r="D107" s="142">
        <v>0</v>
      </c>
      <c r="E107" s="142">
        <v>0</v>
      </c>
      <c r="F107" s="142">
        <v>72744</v>
      </c>
      <c r="G107" s="142">
        <v>72744</v>
      </c>
      <c r="H107" s="142">
        <f t="shared" si="6"/>
        <v>72744</v>
      </c>
      <c r="I107" s="207" t="str">
        <f t="shared" si="7"/>
        <v/>
      </c>
    </row>
    <row r="108" spans="1:9">
      <c r="A108" s="71" t="s">
        <v>840</v>
      </c>
      <c r="B108" s="142">
        <v>390000</v>
      </c>
      <c r="C108" s="142">
        <v>1755000</v>
      </c>
      <c r="D108" s="142">
        <v>2145000</v>
      </c>
      <c r="E108" s="142">
        <v>598658</v>
      </c>
      <c r="F108" s="142">
        <v>1865653</v>
      </c>
      <c r="G108" s="142">
        <v>2464311</v>
      </c>
      <c r="H108" s="142">
        <f t="shared" si="6"/>
        <v>319311</v>
      </c>
      <c r="I108" s="207">
        <f t="shared" si="7"/>
        <v>14.89</v>
      </c>
    </row>
    <row r="109" spans="1:9">
      <c r="A109" s="71" t="s">
        <v>839</v>
      </c>
      <c r="B109" s="142">
        <v>390000</v>
      </c>
      <c r="C109" s="142">
        <v>1755000</v>
      </c>
      <c r="D109" s="142">
        <v>2145000</v>
      </c>
      <c r="E109" s="142">
        <v>598658</v>
      </c>
      <c r="F109" s="142">
        <v>1865653</v>
      </c>
      <c r="G109" s="142">
        <v>2464311</v>
      </c>
      <c r="H109" s="142">
        <f t="shared" si="6"/>
        <v>319311</v>
      </c>
      <c r="I109" s="207">
        <f t="shared" si="7"/>
        <v>14.89</v>
      </c>
    </row>
    <row r="110" spans="1:9">
      <c r="A110" s="71" t="s">
        <v>838</v>
      </c>
      <c r="B110" s="142">
        <v>324920000</v>
      </c>
      <c r="C110" s="142">
        <v>109842000</v>
      </c>
      <c r="D110" s="142">
        <v>434762000</v>
      </c>
      <c r="E110" s="142">
        <v>296326728</v>
      </c>
      <c r="F110" s="142">
        <v>124061280</v>
      </c>
      <c r="G110" s="142">
        <v>420388008</v>
      </c>
      <c r="H110" s="142">
        <f t="shared" si="6"/>
        <v>-14373992</v>
      </c>
      <c r="I110" s="207">
        <f t="shared" si="7"/>
        <v>-3.31</v>
      </c>
    </row>
    <row r="111" spans="1:9" ht="32.4">
      <c r="A111" s="71" t="s">
        <v>837</v>
      </c>
      <c r="B111" s="142">
        <v>174700000</v>
      </c>
      <c r="C111" s="142">
        <v>101647000</v>
      </c>
      <c r="D111" s="142">
        <v>276347000</v>
      </c>
      <c r="E111" s="142">
        <v>151516380</v>
      </c>
      <c r="F111" s="142">
        <v>110177639</v>
      </c>
      <c r="G111" s="142">
        <v>261694019</v>
      </c>
      <c r="H111" s="142">
        <f t="shared" si="6"/>
        <v>-14652981</v>
      </c>
      <c r="I111" s="207">
        <f t="shared" si="7"/>
        <v>-5.3</v>
      </c>
    </row>
    <row r="112" spans="1:9">
      <c r="A112" s="71" t="s">
        <v>836</v>
      </c>
      <c r="B112" s="142">
        <v>7822000</v>
      </c>
      <c r="C112" s="142">
        <v>67000</v>
      </c>
      <c r="D112" s="142">
        <v>7889000</v>
      </c>
      <c r="E112" s="142">
        <v>4183252</v>
      </c>
      <c r="F112" s="142">
        <v>66660</v>
      </c>
      <c r="G112" s="142">
        <v>4249912</v>
      </c>
      <c r="H112" s="142">
        <f t="shared" si="6"/>
        <v>-3639088</v>
      </c>
      <c r="I112" s="207">
        <f t="shared" si="7"/>
        <v>-46.13</v>
      </c>
    </row>
    <row r="113" spans="1:9">
      <c r="A113" s="71" t="s">
        <v>835</v>
      </c>
      <c r="B113" s="142">
        <v>36215000</v>
      </c>
      <c r="C113" s="142">
        <v>577000</v>
      </c>
      <c r="D113" s="142">
        <v>36792000</v>
      </c>
      <c r="E113" s="142">
        <v>4613737</v>
      </c>
      <c r="F113" s="142">
        <v>177936</v>
      </c>
      <c r="G113" s="142">
        <v>4791673</v>
      </c>
      <c r="H113" s="142">
        <f t="shared" si="6"/>
        <v>-32000327</v>
      </c>
      <c r="I113" s="207">
        <f t="shared" si="7"/>
        <v>-86.98</v>
      </c>
    </row>
    <row r="114" spans="1:9">
      <c r="A114" s="71" t="s">
        <v>834</v>
      </c>
      <c r="B114" s="142">
        <v>6725000</v>
      </c>
      <c r="C114" s="142">
        <v>0</v>
      </c>
      <c r="D114" s="142">
        <v>6725000</v>
      </c>
      <c r="E114" s="142">
        <v>1205364</v>
      </c>
      <c r="F114" s="142">
        <v>0</v>
      </c>
      <c r="G114" s="142">
        <v>1205364</v>
      </c>
      <c r="H114" s="142">
        <f t="shared" si="6"/>
        <v>-5519636</v>
      </c>
      <c r="I114" s="207">
        <f t="shared" si="7"/>
        <v>-82.08</v>
      </c>
    </row>
    <row r="115" spans="1:9">
      <c r="A115" s="71" t="s">
        <v>833</v>
      </c>
      <c r="B115" s="142">
        <v>1457000</v>
      </c>
      <c r="C115" s="142">
        <v>0</v>
      </c>
      <c r="D115" s="142">
        <v>1457000</v>
      </c>
      <c r="E115" s="142">
        <v>38630971</v>
      </c>
      <c r="F115" s="142">
        <v>404760</v>
      </c>
      <c r="G115" s="142">
        <v>39035731</v>
      </c>
      <c r="H115" s="142">
        <f t="shared" si="6"/>
        <v>37578731</v>
      </c>
      <c r="I115" s="207">
        <f t="shared" si="7"/>
        <v>2579.19</v>
      </c>
    </row>
    <row r="116" spans="1:9">
      <c r="A116" s="71" t="s">
        <v>832</v>
      </c>
      <c r="B116" s="142">
        <v>77190000</v>
      </c>
      <c r="C116" s="142">
        <v>81984000</v>
      </c>
      <c r="D116" s="142">
        <v>159174000</v>
      </c>
      <c r="E116" s="142">
        <v>63132867</v>
      </c>
      <c r="F116" s="142">
        <v>88147720</v>
      </c>
      <c r="G116" s="142">
        <v>151280587</v>
      </c>
      <c r="H116" s="142">
        <f t="shared" si="6"/>
        <v>-7893413</v>
      </c>
      <c r="I116" s="207">
        <f t="shared" si="7"/>
        <v>-4.96</v>
      </c>
    </row>
    <row r="117" spans="1:9" ht="32.4">
      <c r="A117" s="71" t="s">
        <v>831</v>
      </c>
      <c r="B117" s="142">
        <v>4542000</v>
      </c>
      <c r="C117" s="142">
        <v>3908000</v>
      </c>
      <c r="D117" s="142">
        <v>8450000</v>
      </c>
      <c r="E117" s="142">
        <v>3570054</v>
      </c>
      <c r="F117" s="142">
        <v>2879749</v>
      </c>
      <c r="G117" s="142">
        <v>6449803</v>
      </c>
      <c r="H117" s="142">
        <f t="shared" si="6"/>
        <v>-2000197</v>
      </c>
      <c r="I117" s="207">
        <f t="shared" si="7"/>
        <v>-23.67</v>
      </c>
    </row>
    <row r="118" spans="1:9">
      <c r="A118" s="71" t="s">
        <v>830</v>
      </c>
      <c r="B118" s="142">
        <v>40749000</v>
      </c>
      <c r="C118" s="142">
        <v>15111000</v>
      </c>
      <c r="D118" s="142">
        <v>55860000</v>
      </c>
      <c r="E118" s="142">
        <v>36180135</v>
      </c>
      <c r="F118" s="142">
        <v>18500814</v>
      </c>
      <c r="G118" s="142">
        <v>54680949</v>
      </c>
      <c r="H118" s="142">
        <f t="shared" si="6"/>
        <v>-1179051</v>
      </c>
      <c r="I118" s="207">
        <f t="shared" si="7"/>
        <v>-2.11</v>
      </c>
    </row>
    <row r="119" spans="1:9" ht="32.4">
      <c r="A119" s="71" t="s">
        <v>829</v>
      </c>
      <c r="B119" s="142">
        <v>136374000</v>
      </c>
      <c r="C119" s="142">
        <v>0</v>
      </c>
      <c r="D119" s="142">
        <v>136374000</v>
      </c>
      <c r="E119" s="142">
        <v>134592364</v>
      </c>
      <c r="F119" s="142">
        <v>0</v>
      </c>
      <c r="G119" s="142">
        <v>134592364</v>
      </c>
      <c r="H119" s="142">
        <f t="shared" si="6"/>
        <v>-1781636</v>
      </c>
      <c r="I119" s="207">
        <f t="shared" si="7"/>
        <v>-1.31</v>
      </c>
    </row>
    <row r="120" spans="1:9">
      <c r="A120" s="71" t="s">
        <v>828</v>
      </c>
      <c r="B120" s="142">
        <v>136374000</v>
      </c>
      <c r="C120" s="142">
        <v>0</v>
      </c>
      <c r="D120" s="142">
        <v>136374000</v>
      </c>
      <c r="E120" s="142">
        <v>134592364</v>
      </c>
      <c r="F120" s="142">
        <v>0</v>
      </c>
      <c r="G120" s="142">
        <v>134592364</v>
      </c>
      <c r="H120" s="142">
        <f t="shared" si="6"/>
        <v>-1781636</v>
      </c>
      <c r="I120" s="207">
        <f t="shared" si="7"/>
        <v>-1.31</v>
      </c>
    </row>
    <row r="121" spans="1:9">
      <c r="A121" s="71" t="s">
        <v>827</v>
      </c>
      <c r="B121" s="142">
        <v>13846000</v>
      </c>
      <c r="C121" s="142">
        <v>8195000</v>
      </c>
      <c r="D121" s="142">
        <v>22041000</v>
      </c>
      <c r="E121" s="142">
        <v>10217984</v>
      </c>
      <c r="F121" s="142">
        <v>13883641</v>
      </c>
      <c r="G121" s="142">
        <v>24101625</v>
      </c>
      <c r="H121" s="142">
        <f t="shared" si="6"/>
        <v>2060625</v>
      </c>
      <c r="I121" s="207">
        <f t="shared" si="7"/>
        <v>9.35</v>
      </c>
    </row>
    <row r="122" spans="1:9">
      <c r="A122" s="71" t="s">
        <v>826</v>
      </c>
      <c r="B122" s="142">
        <v>4508000</v>
      </c>
      <c r="C122" s="142">
        <v>6236000</v>
      </c>
      <c r="D122" s="142">
        <v>10744000</v>
      </c>
      <c r="E122" s="142">
        <v>2324037</v>
      </c>
      <c r="F122" s="142">
        <v>9961626</v>
      </c>
      <c r="G122" s="142">
        <v>12285663</v>
      </c>
      <c r="H122" s="142">
        <f t="shared" si="6"/>
        <v>1541663</v>
      </c>
      <c r="I122" s="207">
        <f t="shared" si="7"/>
        <v>14.35</v>
      </c>
    </row>
    <row r="123" spans="1:9">
      <c r="A123" s="71" t="s">
        <v>825</v>
      </c>
      <c r="B123" s="142">
        <v>9338000</v>
      </c>
      <c r="C123" s="142">
        <v>1959000</v>
      </c>
      <c r="D123" s="142">
        <v>11297000</v>
      </c>
      <c r="E123" s="142">
        <v>7893947</v>
      </c>
      <c r="F123" s="142">
        <v>3922015</v>
      </c>
      <c r="G123" s="142">
        <v>11815962</v>
      </c>
      <c r="H123" s="142">
        <f t="shared" si="6"/>
        <v>518962</v>
      </c>
      <c r="I123" s="207">
        <f t="shared" si="7"/>
        <v>4.59</v>
      </c>
    </row>
    <row r="124" spans="1:9" ht="32.4">
      <c r="A124" s="71" t="s">
        <v>824</v>
      </c>
      <c r="B124" s="142">
        <v>0</v>
      </c>
      <c r="C124" s="142">
        <v>1140000</v>
      </c>
      <c r="D124" s="142">
        <v>1140000</v>
      </c>
      <c r="E124" s="142">
        <v>0</v>
      </c>
      <c r="F124" s="142">
        <v>1334620</v>
      </c>
      <c r="G124" s="142">
        <v>1334620</v>
      </c>
      <c r="H124" s="142">
        <f t="shared" si="6"/>
        <v>194620</v>
      </c>
      <c r="I124" s="207">
        <f t="shared" si="7"/>
        <v>17.07</v>
      </c>
    </row>
    <row r="125" spans="1:9">
      <c r="A125" s="71" t="s">
        <v>823</v>
      </c>
      <c r="B125" s="142">
        <v>0</v>
      </c>
      <c r="C125" s="142">
        <v>50000</v>
      </c>
      <c r="D125" s="142">
        <v>50000</v>
      </c>
      <c r="E125" s="142">
        <v>0</v>
      </c>
      <c r="F125" s="142">
        <v>60512</v>
      </c>
      <c r="G125" s="142">
        <v>60512</v>
      </c>
      <c r="H125" s="142">
        <f t="shared" si="6"/>
        <v>10512</v>
      </c>
      <c r="I125" s="207">
        <f t="shared" si="7"/>
        <v>21.02</v>
      </c>
    </row>
    <row r="126" spans="1:9">
      <c r="A126" s="71" t="s">
        <v>822</v>
      </c>
      <c r="B126" s="142">
        <v>0</v>
      </c>
      <c r="C126" s="142">
        <v>50000</v>
      </c>
      <c r="D126" s="142">
        <v>50000</v>
      </c>
      <c r="E126" s="142">
        <v>0</v>
      </c>
      <c r="F126" s="142">
        <v>60512</v>
      </c>
      <c r="G126" s="142">
        <v>60512</v>
      </c>
      <c r="H126" s="142">
        <f t="shared" si="6"/>
        <v>10512</v>
      </c>
      <c r="I126" s="207">
        <f t="shared" si="7"/>
        <v>21.02</v>
      </c>
    </row>
    <row r="127" spans="1:9">
      <c r="A127" s="71" t="s">
        <v>821</v>
      </c>
      <c r="B127" s="142">
        <v>0</v>
      </c>
      <c r="C127" s="142">
        <v>120000</v>
      </c>
      <c r="D127" s="142">
        <v>120000</v>
      </c>
      <c r="E127" s="142">
        <v>0</v>
      </c>
      <c r="F127" s="142">
        <v>288153</v>
      </c>
      <c r="G127" s="142">
        <v>288153</v>
      </c>
      <c r="H127" s="142">
        <f t="shared" si="6"/>
        <v>168153</v>
      </c>
      <c r="I127" s="207">
        <f t="shared" si="7"/>
        <v>140.13</v>
      </c>
    </row>
    <row r="128" spans="1:9">
      <c r="A128" s="71" t="s">
        <v>820</v>
      </c>
      <c r="B128" s="142">
        <v>0</v>
      </c>
      <c r="C128" s="142">
        <v>120000</v>
      </c>
      <c r="D128" s="142">
        <v>120000</v>
      </c>
      <c r="E128" s="142">
        <v>0</v>
      </c>
      <c r="F128" s="142">
        <v>288153</v>
      </c>
      <c r="G128" s="142">
        <v>288153</v>
      </c>
      <c r="H128" s="142">
        <f t="shared" si="6"/>
        <v>168153</v>
      </c>
      <c r="I128" s="207">
        <f t="shared" si="7"/>
        <v>140.13</v>
      </c>
    </row>
    <row r="129" spans="1:9">
      <c r="A129" s="71" t="s">
        <v>819</v>
      </c>
      <c r="B129" s="142">
        <v>0</v>
      </c>
      <c r="C129" s="142">
        <v>750000</v>
      </c>
      <c r="D129" s="142">
        <v>750000</v>
      </c>
      <c r="E129" s="142">
        <v>0</v>
      </c>
      <c r="F129" s="142">
        <v>755706</v>
      </c>
      <c r="G129" s="142">
        <v>755706</v>
      </c>
      <c r="H129" s="142">
        <f t="shared" si="6"/>
        <v>5706</v>
      </c>
      <c r="I129" s="207">
        <f t="shared" si="7"/>
        <v>0.76</v>
      </c>
    </row>
    <row r="130" spans="1:9">
      <c r="A130" s="71" t="s">
        <v>818</v>
      </c>
      <c r="B130" s="142">
        <v>0</v>
      </c>
      <c r="C130" s="142">
        <v>0</v>
      </c>
      <c r="D130" s="142">
        <v>0</v>
      </c>
      <c r="E130" s="142">
        <v>0</v>
      </c>
      <c r="F130" s="142">
        <v>51728</v>
      </c>
      <c r="G130" s="142">
        <v>51728</v>
      </c>
      <c r="H130" s="142">
        <f t="shared" si="6"/>
        <v>51728</v>
      </c>
      <c r="I130" s="207" t="str">
        <f t="shared" si="7"/>
        <v/>
      </c>
    </row>
    <row r="131" spans="1:9">
      <c r="A131" s="71" t="s">
        <v>817</v>
      </c>
      <c r="B131" s="142">
        <v>0</v>
      </c>
      <c r="C131" s="142">
        <v>600000</v>
      </c>
      <c r="D131" s="142">
        <v>600000</v>
      </c>
      <c r="E131" s="142">
        <v>0</v>
      </c>
      <c r="F131" s="142">
        <v>577448</v>
      </c>
      <c r="G131" s="142">
        <v>577448</v>
      </c>
      <c r="H131" s="142">
        <f t="shared" si="6"/>
        <v>-22552</v>
      </c>
      <c r="I131" s="207">
        <f t="shared" si="7"/>
        <v>-3.76</v>
      </c>
    </row>
    <row r="132" spans="1:9">
      <c r="A132" s="71" t="s">
        <v>816</v>
      </c>
      <c r="B132" s="142">
        <v>0</v>
      </c>
      <c r="C132" s="142">
        <v>150000</v>
      </c>
      <c r="D132" s="142">
        <v>150000</v>
      </c>
      <c r="E132" s="142">
        <v>0</v>
      </c>
      <c r="F132" s="142">
        <v>126530</v>
      </c>
      <c r="G132" s="142">
        <v>126530</v>
      </c>
      <c r="H132" s="142">
        <f t="shared" si="6"/>
        <v>-23470</v>
      </c>
      <c r="I132" s="207">
        <f t="shared" si="7"/>
        <v>-15.65</v>
      </c>
    </row>
    <row r="133" spans="1:9">
      <c r="A133" s="71" t="s">
        <v>815</v>
      </c>
      <c r="B133" s="142">
        <v>0</v>
      </c>
      <c r="C133" s="142">
        <v>0</v>
      </c>
      <c r="D133" s="142">
        <v>0</v>
      </c>
      <c r="E133" s="142">
        <v>0</v>
      </c>
      <c r="F133" s="142">
        <v>33877</v>
      </c>
      <c r="G133" s="142">
        <v>33877</v>
      </c>
      <c r="H133" s="142">
        <f t="shared" si="6"/>
        <v>33877</v>
      </c>
      <c r="I133" s="207" t="str">
        <f t="shared" si="7"/>
        <v/>
      </c>
    </row>
    <row r="134" spans="1:9">
      <c r="A134" s="71" t="s">
        <v>792</v>
      </c>
      <c r="B134" s="142">
        <v>0</v>
      </c>
      <c r="C134" s="142">
        <v>0</v>
      </c>
      <c r="D134" s="142">
        <v>0</v>
      </c>
      <c r="E134" s="142">
        <v>0</v>
      </c>
      <c r="F134" s="142">
        <v>33877</v>
      </c>
      <c r="G134" s="142">
        <v>33877</v>
      </c>
      <c r="H134" s="142">
        <f t="shared" ref="H134:H165" si="8">G134-D134</f>
        <v>33877</v>
      </c>
      <c r="I134" s="207" t="str">
        <f t="shared" ref="I134:I165" si="9">IF(D134=0,"",ROUND(H134*100/D134,2))</f>
        <v/>
      </c>
    </row>
    <row r="135" spans="1:9">
      <c r="A135" s="71" t="s">
        <v>814</v>
      </c>
      <c r="B135" s="142">
        <v>0</v>
      </c>
      <c r="C135" s="142">
        <v>220000</v>
      </c>
      <c r="D135" s="142">
        <v>220000</v>
      </c>
      <c r="E135" s="142">
        <v>0</v>
      </c>
      <c r="F135" s="142">
        <v>196372</v>
      </c>
      <c r="G135" s="142">
        <v>196372</v>
      </c>
      <c r="H135" s="142">
        <f t="shared" si="8"/>
        <v>-23628</v>
      </c>
      <c r="I135" s="207">
        <f t="shared" si="9"/>
        <v>-10.74</v>
      </c>
    </row>
    <row r="136" spans="1:9" ht="32.4">
      <c r="A136" s="71" t="s">
        <v>813</v>
      </c>
      <c r="B136" s="142">
        <v>0</v>
      </c>
      <c r="C136" s="142">
        <v>100000</v>
      </c>
      <c r="D136" s="142">
        <v>100000</v>
      </c>
      <c r="E136" s="142">
        <v>0</v>
      </c>
      <c r="F136" s="142">
        <v>64072</v>
      </c>
      <c r="G136" s="142">
        <v>64072</v>
      </c>
      <c r="H136" s="142">
        <f t="shared" si="8"/>
        <v>-35928</v>
      </c>
      <c r="I136" s="207">
        <f t="shared" si="9"/>
        <v>-35.93</v>
      </c>
    </row>
    <row r="137" spans="1:9">
      <c r="A137" s="71" t="s">
        <v>812</v>
      </c>
      <c r="B137" s="142">
        <v>0</v>
      </c>
      <c r="C137" s="142">
        <v>120000</v>
      </c>
      <c r="D137" s="142">
        <v>120000</v>
      </c>
      <c r="E137" s="142">
        <v>0</v>
      </c>
      <c r="F137" s="142">
        <v>101208</v>
      </c>
      <c r="G137" s="142">
        <v>101208</v>
      </c>
      <c r="H137" s="142">
        <f t="shared" si="8"/>
        <v>-18792</v>
      </c>
      <c r="I137" s="207">
        <f t="shared" si="9"/>
        <v>-15.66</v>
      </c>
    </row>
    <row r="138" spans="1:9">
      <c r="A138" s="71" t="s">
        <v>792</v>
      </c>
      <c r="B138" s="142">
        <v>0</v>
      </c>
      <c r="C138" s="142">
        <v>0</v>
      </c>
      <c r="D138" s="142">
        <v>0</v>
      </c>
      <c r="E138" s="142">
        <v>0</v>
      </c>
      <c r="F138" s="142">
        <v>31092</v>
      </c>
      <c r="G138" s="142">
        <v>31092</v>
      </c>
      <c r="H138" s="142">
        <f t="shared" si="8"/>
        <v>31092</v>
      </c>
      <c r="I138" s="207" t="str">
        <f t="shared" si="9"/>
        <v/>
      </c>
    </row>
    <row r="139" spans="1:9" ht="48.6">
      <c r="A139" s="71" t="s">
        <v>811</v>
      </c>
      <c r="B139" s="142">
        <v>31255000</v>
      </c>
      <c r="C139" s="142">
        <v>241564000</v>
      </c>
      <c r="D139" s="142">
        <v>272819000</v>
      </c>
      <c r="E139" s="142">
        <v>42558491</v>
      </c>
      <c r="F139" s="142">
        <v>253424560</v>
      </c>
      <c r="G139" s="142">
        <v>295983051</v>
      </c>
      <c r="H139" s="142">
        <f t="shared" si="8"/>
        <v>23164051</v>
      </c>
      <c r="I139" s="207">
        <f t="shared" si="9"/>
        <v>8.49</v>
      </c>
    </row>
    <row r="140" spans="1:9">
      <c r="A140" s="71" t="s">
        <v>810</v>
      </c>
      <c r="B140" s="142">
        <v>0</v>
      </c>
      <c r="C140" s="142">
        <v>1650000</v>
      </c>
      <c r="D140" s="142">
        <v>1650000</v>
      </c>
      <c r="E140" s="142">
        <v>349940</v>
      </c>
      <c r="F140" s="142">
        <v>1581161</v>
      </c>
      <c r="G140" s="142">
        <v>1931101</v>
      </c>
      <c r="H140" s="142">
        <f t="shared" si="8"/>
        <v>281101</v>
      </c>
      <c r="I140" s="207">
        <f t="shared" si="9"/>
        <v>17.04</v>
      </c>
    </row>
    <row r="141" spans="1:9">
      <c r="A141" s="71" t="s">
        <v>809</v>
      </c>
      <c r="B141" s="142">
        <v>0</v>
      </c>
      <c r="C141" s="142">
        <v>1650000</v>
      </c>
      <c r="D141" s="142">
        <v>1650000</v>
      </c>
      <c r="E141" s="142">
        <v>349940</v>
      </c>
      <c r="F141" s="142">
        <v>1518995</v>
      </c>
      <c r="G141" s="142">
        <v>1868935</v>
      </c>
      <c r="H141" s="142">
        <f t="shared" si="8"/>
        <v>218935</v>
      </c>
      <c r="I141" s="207">
        <f t="shared" si="9"/>
        <v>13.27</v>
      </c>
    </row>
    <row r="142" spans="1:9">
      <c r="A142" s="71" t="s">
        <v>808</v>
      </c>
      <c r="B142" s="142">
        <v>0</v>
      </c>
      <c r="C142" s="142">
        <v>0</v>
      </c>
      <c r="D142" s="142">
        <v>0</v>
      </c>
      <c r="E142" s="142">
        <v>0</v>
      </c>
      <c r="F142" s="142">
        <v>62166</v>
      </c>
      <c r="G142" s="142">
        <v>62166</v>
      </c>
      <c r="H142" s="142">
        <f t="shared" si="8"/>
        <v>62166</v>
      </c>
      <c r="I142" s="207" t="str">
        <f t="shared" si="9"/>
        <v/>
      </c>
    </row>
    <row r="143" spans="1:9">
      <c r="A143" s="71" t="s">
        <v>807</v>
      </c>
      <c r="B143" s="142">
        <v>30325000</v>
      </c>
      <c r="C143" s="142">
        <v>231869000</v>
      </c>
      <c r="D143" s="142">
        <v>262194000</v>
      </c>
      <c r="E143" s="142">
        <v>41512838</v>
      </c>
      <c r="F143" s="142">
        <v>242314500</v>
      </c>
      <c r="G143" s="142">
        <v>283827338</v>
      </c>
      <c r="H143" s="142">
        <f t="shared" si="8"/>
        <v>21633338</v>
      </c>
      <c r="I143" s="207">
        <f t="shared" si="9"/>
        <v>8.25</v>
      </c>
    </row>
    <row r="144" spans="1:9">
      <c r="A144" s="71" t="s">
        <v>806</v>
      </c>
      <c r="B144" s="142">
        <v>30325000</v>
      </c>
      <c r="C144" s="142">
        <v>231869000</v>
      </c>
      <c r="D144" s="142">
        <v>262194000</v>
      </c>
      <c r="E144" s="142">
        <v>41512838</v>
      </c>
      <c r="F144" s="142">
        <v>242314500</v>
      </c>
      <c r="G144" s="142">
        <v>283827338</v>
      </c>
      <c r="H144" s="142">
        <f t="shared" si="8"/>
        <v>21633338</v>
      </c>
      <c r="I144" s="207">
        <f t="shared" si="9"/>
        <v>8.25</v>
      </c>
    </row>
    <row r="145" spans="1:9">
      <c r="A145" s="71" t="s">
        <v>805</v>
      </c>
      <c r="B145" s="142">
        <v>0</v>
      </c>
      <c r="C145" s="142">
        <v>170000</v>
      </c>
      <c r="D145" s="142">
        <v>170000</v>
      </c>
      <c r="E145" s="142">
        <v>0</v>
      </c>
      <c r="F145" s="142">
        <v>180175</v>
      </c>
      <c r="G145" s="142">
        <v>180175</v>
      </c>
      <c r="H145" s="142">
        <f t="shared" si="8"/>
        <v>10175</v>
      </c>
      <c r="I145" s="207">
        <f t="shared" si="9"/>
        <v>5.99</v>
      </c>
    </row>
    <row r="146" spans="1:9">
      <c r="A146" s="71" t="s">
        <v>804</v>
      </c>
      <c r="B146" s="142">
        <v>0</v>
      </c>
      <c r="C146" s="142">
        <v>0</v>
      </c>
      <c r="D146" s="142">
        <v>0</v>
      </c>
      <c r="E146" s="142">
        <v>0</v>
      </c>
      <c r="F146" s="142">
        <v>216</v>
      </c>
      <c r="G146" s="142">
        <v>216</v>
      </c>
      <c r="H146" s="142">
        <f t="shared" si="8"/>
        <v>216</v>
      </c>
      <c r="I146" s="207" t="str">
        <f t="shared" si="9"/>
        <v/>
      </c>
    </row>
    <row r="147" spans="1:9">
      <c r="A147" s="71" t="s">
        <v>803</v>
      </c>
      <c r="B147" s="142">
        <v>0</v>
      </c>
      <c r="C147" s="142">
        <v>170000</v>
      </c>
      <c r="D147" s="142">
        <v>170000</v>
      </c>
      <c r="E147" s="142">
        <v>0</v>
      </c>
      <c r="F147" s="142">
        <v>179959</v>
      </c>
      <c r="G147" s="142">
        <v>179959</v>
      </c>
      <c r="H147" s="142">
        <f t="shared" si="8"/>
        <v>9959</v>
      </c>
      <c r="I147" s="207">
        <f t="shared" si="9"/>
        <v>5.86</v>
      </c>
    </row>
    <row r="148" spans="1:9" ht="48.6">
      <c r="A148" s="71" t="s">
        <v>802</v>
      </c>
      <c r="B148" s="142">
        <v>0</v>
      </c>
      <c r="C148" s="142">
        <v>7175000</v>
      </c>
      <c r="D148" s="142">
        <v>7175000</v>
      </c>
      <c r="E148" s="142">
        <v>0</v>
      </c>
      <c r="F148" s="142">
        <v>8306239</v>
      </c>
      <c r="G148" s="142">
        <v>8306239</v>
      </c>
      <c r="H148" s="142">
        <f t="shared" si="8"/>
        <v>1131239</v>
      </c>
      <c r="I148" s="207">
        <f t="shared" si="9"/>
        <v>15.77</v>
      </c>
    </row>
    <row r="149" spans="1:9">
      <c r="A149" s="71" t="s">
        <v>801</v>
      </c>
      <c r="B149" s="142">
        <v>0</v>
      </c>
      <c r="C149" s="142">
        <v>7100000</v>
      </c>
      <c r="D149" s="142">
        <v>7100000</v>
      </c>
      <c r="E149" s="142">
        <v>0</v>
      </c>
      <c r="F149" s="142">
        <v>8056239</v>
      </c>
      <c r="G149" s="142">
        <v>8056239</v>
      </c>
      <c r="H149" s="142">
        <f t="shared" si="8"/>
        <v>956239</v>
      </c>
      <c r="I149" s="207">
        <f t="shared" si="9"/>
        <v>13.47</v>
      </c>
    </row>
    <row r="150" spans="1:9">
      <c r="A150" s="71" t="s">
        <v>792</v>
      </c>
      <c r="B150" s="142">
        <v>0</v>
      </c>
      <c r="C150" s="142">
        <v>75000</v>
      </c>
      <c r="D150" s="142">
        <v>75000</v>
      </c>
      <c r="E150" s="142">
        <v>0</v>
      </c>
      <c r="F150" s="142">
        <v>250000</v>
      </c>
      <c r="G150" s="142">
        <v>250000</v>
      </c>
      <c r="H150" s="142">
        <f t="shared" si="8"/>
        <v>175000</v>
      </c>
      <c r="I150" s="207">
        <f t="shared" si="9"/>
        <v>233.33</v>
      </c>
    </row>
    <row r="151" spans="1:9">
      <c r="A151" s="71" t="s">
        <v>800</v>
      </c>
      <c r="B151" s="142">
        <v>930000</v>
      </c>
      <c r="C151" s="142">
        <v>700000</v>
      </c>
      <c r="D151" s="142">
        <v>1630000</v>
      </c>
      <c r="E151" s="142">
        <v>695713</v>
      </c>
      <c r="F151" s="142">
        <v>1042485</v>
      </c>
      <c r="G151" s="142">
        <v>1738198</v>
      </c>
      <c r="H151" s="142">
        <f t="shared" si="8"/>
        <v>108198</v>
      </c>
      <c r="I151" s="207">
        <f t="shared" si="9"/>
        <v>6.64</v>
      </c>
    </row>
    <row r="152" spans="1:9">
      <c r="A152" s="71" t="s">
        <v>799</v>
      </c>
      <c r="B152" s="142">
        <v>0</v>
      </c>
      <c r="C152" s="142">
        <v>150000</v>
      </c>
      <c r="D152" s="142">
        <v>150000</v>
      </c>
      <c r="E152" s="142">
        <v>445723</v>
      </c>
      <c r="F152" s="142">
        <v>983431</v>
      </c>
      <c r="G152" s="142">
        <v>1429154</v>
      </c>
      <c r="H152" s="142">
        <f t="shared" si="8"/>
        <v>1279154</v>
      </c>
      <c r="I152" s="207">
        <f t="shared" si="9"/>
        <v>852.77</v>
      </c>
    </row>
    <row r="153" spans="1:9">
      <c r="A153" s="71" t="s">
        <v>798</v>
      </c>
      <c r="B153" s="142">
        <v>930000</v>
      </c>
      <c r="C153" s="142">
        <v>550000</v>
      </c>
      <c r="D153" s="142">
        <v>1480000</v>
      </c>
      <c r="E153" s="142">
        <v>249990</v>
      </c>
      <c r="F153" s="142">
        <v>59054</v>
      </c>
      <c r="G153" s="142">
        <v>309044</v>
      </c>
      <c r="H153" s="142">
        <f t="shared" si="8"/>
        <v>-1170956</v>
      </c>
      <c r="I153" s="207">
        <f t="shared" si="9"/>
        <v>-79.12</v>
      </c>
    </row>
    <row r="154" spans="1:9" ht="32.4">
      <c r="A154" s="71" t="s">
        <v>797</v>
      </c>
      <c r="B154" s="142">
        <v>0</v>
      </c>
      <c r="C154" s="142">
        <v>0</v>
      </c>
      <c r="D154" s="142">
        <v>0</v>
      </c>
      <c r="E154" s="142">
        <v>0</v>
      </c>
      <c r="F154" s="142">
        <v>7108174</v>
      </c>
      <c r="G154" s="142">
        <v>7108174</v>
      </c>
      <c r="H154" s="142">
        <f t="shared" si="8"/>
        <v>7108174</v>
      </c>
      <c r="I154" s="207" t="str">
        <f t="shared" si="9"/>
        <v/>
      </c>
    </row>
    <row r="155" spans="1:9">
      <c r="A155" s="71" t="s">
        <v>796</v>
      </c>
      <c r="B155" s="142">
        <v>0</v>
      </c>
      <c r="C155" s="142">
        <v>0</v>
      </c>
      <c r="D155" s="142">
        <v>0</v>
      </c>
      <c r="E155" s="142">
        <v>0</v>
      </c>
      <c r="F155" s="142">
        <v>7108174</v>
      </c>
      <c r="G155" s="142">
        <v>7108174</v>
      </c>
      <c r="H155" s="142">
        <f t="shared" si="8"/>
        <v>7108174</v>
      </c>
      <c r="I155" s="207" t="str">
        <f t="shared" si="9"/>
        <v/>
      </c>
    </row>
    <row r="156" spans="1:9">
      <c r="A156" s="71" t="s">
        <v>795</v>
      </c>
      <c r="B156" s="142">
        <v>0</v>
      </c>
      <c r="C156" s="142">
        <v>0</v>
      </c>
      <c r="D156" s="142">
        <v>0</v>
      </c>
      <c r="E156" s="142">
        <v>0</v>
      </c>
      <c r="F156" s="142">
        <v>7105751</v>
      </c>
      <c r="G156" s="142">
        <v>7105751</v>
      </c>
      <c r="H156" s="142">
        <f t="shared" si="8"/>
        <v>7105751</v>
      </c>
      <c r="I156" s="207" t="str">
        <f t="shared" si="9"/>
        <v/>
      </c>
    </row>
    <row r="157" spans="1:9">
      <c r="A157" s="71" t="s">
        <v>53</v>
      </c>
      <c r="B157" s="142">
        <v>0</v>
      </c>
      <c r="C157" s="142">
        <v>0</v>
      </c>
      <c r="D157" s="142">
        <v>0</v>
      </c>
      <c r="E157" s="142">
        <v>0</v>
      </c>
      <c r="F157" s="142">
        <v>2423</v>
      </c>
      <c r="G157" s="142">
        <v>2423</v>
      </c>
      <c r="H157" s="142">
        <f t="shared" si="8"/>
        <v>2423</v>
      </c>
      <c r="I157" s="207" t="str">
        <f t="shared" si="9"/>
        <v/>
      </c>
    </row>
    <row r="158" spans="1:9">
      <c r="A158" s="71" t="s">
        <v>794</v>
      </c>
      <c r="B158" s="142">
        <v>0</v>
      </c>
      <c r="C158" s="142">
        <v>0</v>
      </c>
      <c r="D158" s="142">
        <v>0</v>
      </c>
      <c r="E158" s="142">
        <v>0</v>
      </c>
      <c r="F158" s="142">
        <v>101622</v>
      </c>
      <c r="G158" s="142">
        <v>101622</v>
      </c>
      <c r="H158" s="142">
        <f t="shared" si="8"/>
        <v>101622</v>
      </c>
      <c r="I158" s="207" t="str">
        <f t="shared" si="9"/>
        <v/>
      </c>
    </row>
    <row r="159" spans="1:9">
      <c r="A159" s="71" t="s">
        <v>793</v>
      </c>
      <c r="B159" s="142">
        <v>0</v>
      </c>
      <c r="C159" s="142">
        <v>0</v>
      </c>
      <c r="D159" s="142">
        <v>0</v>
      </c>
      <c r="E159" s="142">
        <v>0</v>
      </c>
      <c r="F159" s="142">
        <v>101622</v>
      </c>
      <c r="G159" s="142">
        <v>101622</v>
      </c>
      <c r="H159" s="142">
        <f t="shared" si="8"/>
        <v>101622</v>
      </c>
      <c r="I159" s="207" t="str">
        <f t="shared" si="9"/>
        <v/>
      </c>
    </row>
    <row r="160" spans="1:9">
      <c r="A160" s="71" t="s">
        <v>792</v>
      </c>
      <c r="B160" s="142">
        <v>0</v>
      </c>
      <c r="C160" s="142">
        <v>0</v>
      </c>
      <c r="D160" s="142">
        <v>0</v>
      </c>
      <c r="E160" s="142">
        <v>0</v>
      </c>
      <c r="F160" s="142">
        <v>101622</v>
      </c>
      <c r="G160" s="142">
        <v>101622</v>
      </c>
      <c r="H160" s="142">
        <f t="shared" si="8"/>
        <v>101622</v>
      </c>
      <c r="I160" s="207" t="str">
        <f t="shared" si="9"/>
        <v/>
      </c>
    </row>
    <row r="161" spans="1:9" ht="16.8" thickBot="1">
      <c r="A161" s="141" t="s">
        <v>192</v>
      </c>
      <c r="B161" s="138">
        <v>1473713000</v>
      </c>
      <c r="C161" s="138">
        <v>1356805000</v>
      </c>
      <c r="D161" s="138">
        <v>2830518000</v>
      </c>
      <c r="E161" s="138">
        <v>1546310574</v>
      </c>
      <c r="F161" s="138">
        <v>1430181581</v>
      </c>
      <c r="G161" s="138">
        <v>2976492155</v>
      </c>
      <c r="H161" s="138">
        <f t="shared" si="8"/>
        <v>145974155</v>
      </c>
      <c r="I161" s="206">
        <f t="shared" si="9"/>
        <v>5.16</v>
      </c>
    </row>
  </sheetData>
  <mergeCells count="4">
    <mergeCell ref="A4:A5"/>
    <mergeCell ref="H4:I4"/>
    <mergeCell ref="B4:D4"/>
    <mergeCell ref="E4:G4"/>
  </mergeCells>
  <phoneticPr fontId="2" type="noConversion"/>
  <pageMargins left="0.75" right="0.75" top="1" bottom="1" header="0.5" footer="0.5"/>
  <pageSetup paperSize="9" orientation="portrait" horizontalDpi="180" verticalDpi="18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zoomScale="75" workbookViewId="0">
      <selection activeCell="E2" sqref="E2"/>
    </sheetView>
  </sheetViews>
  <sheetFormatPr defaultColWidth="14.109375" defaultRowHeight="16.2"/>
  <cols>
    <col min="1" max="1" width="27.33203125" style="86" customWidth="1"/>
    <col min="2" max="6" width="14.109375" style="86" customWidth="1"/>
    <col min="7" max="7" width="19.33203125" style="65" bestFit="1" customWidth="1"/>
    <col min="8" max="8" width="18" style="65" bestFit="1" customWidth="1"/>
    <col min="9" max="9" width="14.21875" style="65" bestFit="1" customWidth="1"/>
    <col min="10" max="16384" width="14.109375" style="65"/>
  </cols>
  <sheetData>
    <row r="1" spans="1:10" ht="22.2">
      <c r="A1" s="84"/>
      <c r="B1" s="84"/>
      <c r="D1" s="84"/>
      <c r="E1" s="85" t="s">
        <v>984</v>
      </c>
      <c r="F1" s="84"/>
    </row>
    <row r="2" spans="1:10" ht="22.2">
      <c r="A2" s="84"/>
      <c r="B2" s="84"/>
      <c r="D2" s="84"/>
      <c r="E2" s="83" t="s">
        <v>983</v>
      </c>
      <c r="F2" s="84"/>
    </row>
    <row r="3" spans="1:10" ht="16.8" thickBot="1">
      <c r="A3" s="91"/>
      <c r="B3" s="135"/>
      <c r="D3" s="80"/>
      <c r="E3" s="100" t="s">
        <v>982</v>
      </c>
      <c r="F3" s="80"/>
      <c r="G3" s="80"/>
      <c r="H3" s="135"/>
      <c r="J3" s="89" t="s">
        <v>981</v>
      </c>
    </row>
    <row r="4" spans="1:10" ht="16.5" customHeight="1">
      <c r="A4" s="271" t="s">
        <v>980</v>
      </c>
      <c r="B4" s="318" t="s">
        <v>979</v>
      </c>
      <c r="C4" s="319"/>
      <c r="D4" s="320"/>
      <c r="E4" s="318" t="s">
        <v>978</v>
      </c>
      <c r="F4" s="319"/>
      <c r="G4" s="320"/>
      <c r="H4" s="316" t="s">
        <v>977</v>
      </c>
      <c r="I4" s="316"/>
      <c r="J4" s="321" t="s">
        <v>976</v>
      </c>
    </row>
    <row r="5" spans="1:10" ht="57.75" customHeight="1" thickBot="1">
      <c r="A5" s="273"/>
      <c r="B5" s="212" t="s">
        <v>975</v>
      </c>
      <c r="C5" s="212" t="s">
        <v>974</v>
      </c>
      <c r="D5" s="88" t="s">
        <v>973</v>
      </c>
      <c r="E5" s="213" t="s">
        <v>975</v>
      </c>
      <c r="F5" s="212" t="s">
        <v>974</v>
      </c>
      <c r="G5" s="88" t="s">
        <v>973</v>
      </c>
      <c r="H5" s="211" t="s">
        <v>972</v>
      </c>
      <c r="I5" s="217" t="s">
        <v>971</v>
      </c>
      <c r="J5" s="322"/>
    </row>
    <row r="6" spans="1:10">
      <c r="A6" s="77" t="s">
        <v>970</v>
      </c>
      <c r="B6" s="96">
        <v>1080000</v>
      </c>
      <c r="C6" s="96">
        <v>33646000</v>
      </c>
      <c r="D6" s="96">
        <v>34726000</v>
      </c>
      <c r="E6" s="96">
        <v>2697383</v>
      </c>
      <c r="F6" s="96">
        <v>38555858</v>
      </c>
      <c r="G6" s="96">
        <v>41253241</v>
      </c>
      <c r="H6" s="96">
        <f t="shared" ref="H6:H20" si="0">G6-D6</f>
        <v>6527241</v>
      </c>
      <c r="I6" s="96">
        <f t="shared" ref="I6:I20" si="1">IF(D6=0,"",ROUND(H6*100/D6,2))</f>
        <v>18.8</v>
      </c>
      <c r="J6" s="95" t="s">
        <v>284</v>
      </c>
    </row>
    <row r="7" spans="1:10" ht="291.60000000000002">
      <c r="A7" s="71" t="s">
        <v>969</v>
      </c>
      <c r="B7" s="142">
        <v>1080000</v>
      </c>
      <c r="C7" s="142">
        <v>31200000</v>
      </c>
      <c r="D7" s="142">
        <v>32280000</v>
      </c>
      <c r="E7" s="142">
        <v>2697383</v>
      </c>
      <c r="F7" s="142">
        <v>36860694</v>
      </c>
      <c r="G7" s="142">
        <v>39558077</v>
      </c>
      <c r="H7" s="142">
        <f t="shared" si="0"/>
        <v>7278077</v>
      </c>
      <c r="I7" s="142">
        <f t="shared" si="1"/>
        <v>22.55</v>
      </c>
      <c r="J7" s="214" t="s">
        <v>968</v>
      </c>
    </row>
    <row r="8" spans="1:10" ht="243">
      <c r="A8" s="71" t="s">
        <v>967</v>
      </c>
      <c r="B8" s="142">
        <v>0</v>
      </c>
      <c r="C8" s="142">
        <v>1450000</v>
      </c>
      <c r="D8" s="142">
        <v>1450000</v>
      </c>
      <c r="E8" s="142">
        <v>0</v>
      </c>
      <c r="F8" s="142">
        <v>880789</v>
      </c>
      <c r="G8" s="142">
        <v>880789</v>
      </c>
      <c r="H8" s="142">
        <f t="shared" si="0"/>
        <v>-569211</v>
      </c>
      <c r="I8" s="142">
        <f t="shared" si="1"/>
        <v>-39.26</v>
      </c>
      <c r="J8" s="214" t="s">
        <v>966</v>
      </c>
    </row>
    <row r="9" spans="1:10" ht="48.6">
      <c r="A9" s="71" t="s">
        <v>965</v>
      </c>
      <c r="B9" s="142">
        <v>0</v>
      </c>
      <c r="C9" s="142">
        <v>100000</v>
      </c>
      <c r="D9" s="142">
        <v>100000</v>
      </c>
      <c r="E9" s="142">
        <v>0</v>
      </c>
      <c r="F9" s="142">
        <v>0</v>
      </c>
      <c r="G9" s="142">
        <v>0</v>
      </c>
      <c r="H9" s="142">
        <f t="shared" si="0"/>
        <v>-100000</v>
      </c>
      <c r="I9" s="142">
        <f t="shared" si="1"/>
        <v>-100</v>
      </c>
      <c r="J9" s="214" t="s">
        <v>496</v>
      </c>
    </row>
    <row r="10" spans="1:10" ht="178.2">
      <c r="A10" s="71" t="s">
        <v>866</v>
      </c>
      <c r="B10" s="142">
        <v>0</v>
      </c>
      <c r="C10" s="142">
        <v>896000</v>
      </c>
      <c r="D10" s="142">
        <v>896000</v>
      </c>
      <c r="E10" s="142">
        <v>0</v>
      </c>
      <c r="F10" s="142">
        <v>814375</v>
      </c>
      <c r="G10" s="142">
        <v>814375</v>
      </c>
      <c r="H10" s="142">
        <f t="shared" si="0"/>
        <v>-81625</v>
      </c>
      <c r="I10" s="142">
        <f t="shared" si="1"/>
        <v>-9.11</v>
      </c>
      <c r="J10" s="214" t="s">
        <v>964</v>
      </c>
    </row>
    <row r="11" spans="1:10">
      <c r="A11" s="74" t="s">
        <v>963</v>
      </c>
      <c r="B11" s="216">
        <v>48860000</v>
      </c>
      <c r="C11" s="216">
        <v>333249000</v>
      </c>
      <c r="D11" s="216">
        <v>382109000</v>
      </c>
      <c r="E11" s="216">
        <v>55523879</v>
      </c>
      <c r="F11" s="216">
        <v>381816241</v>
      </c>
      <c r="G11" s="216">
        <v>437340120</v>
      </c>
      <c r="H11" s="216">
        <f t="shared" si="0"/>
        <v>55231120</v>
      </c>
      <c r="I11" s="216">
        <f t="shared" si="1"/>
        <v>14.45</v>
      </c>
      <c r="J11" s="215" t="s">
        <v>284</v>
      </c>
    </row>
    <row r="12" spans="1:10">
      <c r="A12" s="71" t="s">
        <v>962</v>
      </c>
      <c r="B12" s="142">
        <v>0</v>
      </c>
      <c r="C12" s="142">
        <v>10320000</v>
      </c>
      <c r="D12" s="142">
        <v>10320000</v>
      </c>
      <c r="E12" s="142">
        <v>0</v>
      </c>
      <c r="F12" s="142">
        <v>8233974</v>
      </c>
      <c r="G12" s="142">
        <v>8233974</v>
      </c>
      <c r="H12" s="142">
        <f t="shared" si="0"/>
        <v>-2086026</v>
      </c>
      <c r="I12" s="142">
        <f t="shared" si="1"/>
        <v>-20.21</v>
      </c>
      <c r="J12" s="214" t="s">
        <v>284</v>
      </c>
    </row>
    <row r="13" spans="1:10">
      <c r="A13" s="71" t="s">
        <v>961</v>
      </c>
      <c r="B13" s="142">
        <v>0</v>
      </c>
      <c r="C13" s="142">
        <v>0</v>
      </c>
      <c r="D13" s="142">
        <v>0</v>
      </c>
      <c r="E13" s="142">
        <v>0</v>
      </c>
      <c r="F13" s="142">
        <v>24128</v>
      </c>
      <c r="G13" s="142">
        <v>24128</v>
      </c>
      <c r="H13" s="142">
        <f t="shared" si="0"/>
        <v>24128</v>
      </c>
      <c r="I13" s="142" t="str">
        <f t="shared" si="1"/>
        <v/>
      </c>
      <c r="J13" s="214" t="s">
        <v>284</v>
      </c>
    </row>
    <row r="14" spans="1:10">
      <c r="A14" s="71" t="s">
        <v>960</v>
      </c>
      <c r="B14" s="142">
        <v>0</v>
      </c>
      <c r="C14" s="142">
        <v>6500000</v>
      </c>
      <c r="D14" s="142">
        <v>6500000</v>
      </c>
      <c r="E14" s="142">
        <v>0</v>
      </c>
      <c r="F14" s="142">
        <v>4318239</v>
      </c>
      <c r="G14" s="142">
        <v>4318239</v>
      </c>
      <c r="H14" s="142">
        <f t="shared" si="0"/>
        <v>-2181761</v>
      </c>
      <c r="I14" s="142">
        <f t="shared" si="1"/>
        <v>-33.57</v>
      </c>
      <c r="J14" s="214" t="s">
        <v>284</v>
      </c>
    </row>
    <row r="15" spans="1:10">
      <c r="A15" s="71" t="s">
        <v>959</v>
      </c>
      <c r="B15" s="142">
        <v>0</v>
      </c>
      <c r="C15" s="142">
        <v>0</v>
      </c>
      <c r="D15" s="142">
        <v>0</v>
      </c>
      <c r="E15" s="142">
        <v>0</v>
      </c>
      <c r="F15" s="142">
        <v>40163</v>
      </c>
      <c r="G15" s="142">
        <v>40163</v>
      </c>
      <c r="H15" s="142">
        <f t="shared" si="0"/>
        <v>40163</v>
      </c>
      <c r="I15" s="142" t="str">
        <f t="shared" si="1"/>
        <v/>
      </c>
      <c r="J15" s="214" t="s">
        <v>284</v>
      </c>
    </row>
    <row r="16" spans="1:10">
      <c r="A16" s="71" t="s">
        <v>958</v>
      </c>
      <c r="B16" s="142">
        <v>36420000</v>
      </c>
      <c r="C16" s="142">
        <v>289746000</v>
      </c>
      <c r="D16" s="142">
        <v>326166000</v>
      </c>
      <c r="E16" s="142">
        <v>45428054</v>
      </c>
      <c r="F16" s="142">
        <v>335656511</v>
      </c>
      <c r="G16" s="142">
        <v>381084565</v>
      </c>
      <c r="H16" s="142">
        <f t="shared" si="0"/>
        <v>54918565</v>
      </c>
      <c r="I16" s="142">
        <f t="shared" si="1"/>
        <v>16.84</v>
      </c>
      <c r="J16" s="214" t="s">
        <v>284</v>
      </c>
    </row>
    <row r="17" spans="1:10">
      <c r="A17" s="71" t="s">
        <v>957</v>
      </c>
      <c r="B17" s="142">
        <v>0</v>
      </c>
      <c r="C17" s="142">
        <v>430000</v>
      </c>
      <c r="D17" s="142">
        <v>430000</v>
      </c>
      <c r="E17" s="142">
        <v>0</v>
      </c>
      <c r="F17" s="142">
        <v>411557</v>
      </c>
      <c r="G17" s="142">
        <v>411557</v>
      </c>
      <c r="H17" s="142">
        <f t="shared" si="0"/>
        <v>-18443</v>
      </c>
      <c r="I17" s="142">
        <f t="shared" si="1"/>
        <v>-4.29</v>
      </c>
      <c r="J17" s="214" t="s">
        <v>284</v>
      </c>
    </row>
    <row r="18" spans="1:10" ht="32.4">
      <c r="A18" s="71" t="s">
        <v>956</v>
      </c>
      <c r="B18" s="142">
        <v>5715000</v>
      </c>
      <c r="C18" s="142">
        <v>26253000</v>
      </c>
      <c r="D18" s="142">
        <v>31968000</v>
      </c>
      <c r="E18" s="142">
        <v>8890461</v>
      </c>
      <c r="F18" s="142">
        <v>33079941</v>
      </c>
      <c r="G18" s="142">
        <v>41970402</v>
      </c>
      <c r="H18" s="142">
        <f t="shared" si="0"/>
        <v>10002402</v>
      </c>
      <c r="I18" s="142">
        <f t="shared" si="1"/>
        <v>31.29</v>
      </c>
      <c r="J18" s="214" t="s">
        <v>284</v>
      </c>
    </row>
    <row r="19" spans="1:10">
      <c r="A19" s="71" t="s">
        <v>955</v>
      </c>
      <c r="B19" s="142">
        <v>6725000</v>
      </c>
      <c r="C19" s="142">
        <v>0</v>
      </c>
      <c r="D19" s="142">
        <v>6725000</v>
      </c>
      <c r="E19" s="142">
        <v>1205364</v>
      </c>
      <c r="F19" s="142">
        <v>0</v>
      </c>
      <c r="G19" s="142">
        <v>1205364</v>
      </c>
      <c r="H19" s="142">
        <f t="shared" si="0"/>
        <v>-5519636</v>
      </c>
      <c r="I19" s="142">
        <f t="shared" si="1"/>
        <v>-82.08</v>
      </c>
      <c r="J19" s="214" t="s">
        <v>284</v>
      </c>
    </row>
    <row r="20" spans="1:10" ht="16.8" thickBot="1">
      <c r="A20" s="68" t="s">
        <v>954</v>
      </c>
      <c r="B20" s="94">
        <v>0</v>
      </c>
      <c r="C20" s="94">
        <v>0</v>
      </c>
      <c r="D20" s="94">
        <v>0</v>
      </c>
      <c r="E20" s="94">
        <v>0</v>
      </c>
      <c r="F20" s="94">
        <v>51728</v>
      </c>
      <c r="G20" s="94">
        <v>51728</v>
      </c>
      <c r="H20" s="94">
        <f t="shared" si="0"/>
        <v>51728</v>
      </c>
      <c r="I20" s="94" t="str">
        <f t="shared" si="1"/>
        <v/>
      </c>
      <c r="J20" s="93" t="s">
        <v>284</v>
      </c>
    </row>
  </sheetData>
  <mergeCells count="5">
    <mergeCell ref="H4:I4"/>
    <mergeCell ref="J4:J5"/>
    <mergeCell ref="A4:A5"/>
    <mergeCell ref="B4:D4"/>
    <mergeCell ref="E4:G4"/>
  </mergeCells>
  <phoneticPr fontId="2" type="noConversion"/>
  <pageMargins left="0.75" right="0.75" top="1" bottom="1" header="0.5" footer="0.5"/>
  <pageSetup paperSize="9" scale="80" orientation="portrait" horizontalDpi="180" verticalDpi="18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1"/>
  <sheetViews>
    <sheetView workbookViewId="0">
      <selection activeCell="B2" sqref="B2"/>
    </sheetView>
  </sheetViews>
  <sheetFormatPr defaultRowHeight="16.2"/>
  <cols>
    <col min="1" max="1" width="36.33203125" customWidth="1"/>
    <col min="2" max="4" width="18.6640625" customWidth="1"/>
    <col min="5" max="5" width="10.6640625" customWidth="1"/>
  </cols>
  <sheetData>
    <row r="1" spans="1:5" ht="22.2">
      <c r="A1" s="4"/>
      <c r="B1" s="7" t="s">
        <v>190</v>
      </c>
      <c r="C1" s="4"/>
      <c r="D1" s="4"/>
      <c r="E1" s="4"/>
    </row>
    <row r="2" spans="1:5" ht="22.2">
      <c r="A2" s="3"/>
      <c r="B2" s="8" t="s">
        <v>189</v>
      </c>
      <c r="C2" s="3"/>
      <c r="D2" s="3"/>
      <c r="E2" s="3"/>
    </row>
    <row r="3" spans="1:5" ht="16.8" thickBot="1">
      <c r="A3" s="6"/>
      <c r="B3" s="9" t="s">
        <v>188</v>
      </c>
      <c r="C3" s="5"/>
      <c r="D3" s="5"/>
      <c r="E3" s="2" t="s">
        <v>187</v>
      </c>
    </row>
    <row r="4" spans="1:5">
      <c r="A4" s="222" t="s">
        <v>186</v>
      </c>
      <c r="B4" s="236" t="s">
        <v>185</v>
      </c>
      <c r="C4" s="236" t="s">
        <v>184</v>
      </c>
      <c r="D4" s="236" t="s">
        <v>183</v>
      </c>
      <c r="E4" s="237"/>
    </row>
    <row r="5" spans="1:5" ht="16.8" thickBot="1">
      <c r="A5" s="224"/>
      <c r="B5" s="238"/>
      <c r="C5" s="238"/>
      <c r="D5" s="11" t="s">
        <v>182</v>
      </c>
      <c r="E5" s="12" t="s">
        <v>181</v>
      </c>
    </row>
    <row r="6" spans="1:5">
      <c r="A6" s="17" t="s">
        <v>180</v>
      </c>
      <c r="B6" s="18">
        <v>156829000</v>
      </c>
      <c r="C6" s="18">
        <v>319374694</v>
      </c>
      <c r="D6" s="18">
        <v>162545694</v>
      </c>
      <c r="E6" s="21">
        <v>103.65</v>
      </c>
    </row>
    <row r="7" spans="1:5">
      <c r="A7" s="16" t="s">
        <v>179</v>
      </c>
      <c r="B7" s="14">
        <v>-245171000</v>
      </c>
      <c r="C7" s="14">
        <v>-186372369</v>
      </c>
      <c r="D7" s="14">
        <v>58798631</v>
      </c>
      <c r="E7" s="22">
        <v>-23.98</v>
      </c>
    </row>
    <row r="8" spans="1:5">
      <c r="A8" s="16" t="s">
        <v>178</v>
      </c>
      <c r="B8" s="14">
        <v>-29762000</v>
      </c>
      <c r="C8" s="14">
        <v>-29733147</v>
      </c>
      <c r="D8" s="14">
        <v>28853</v>
      </c>
      <c r="E8" s="22">
        <v>-0.1</v>
      </c>
    </row>
    <row r="9" spans="1:5">
      <c r="A9" s="16" t="s">
        <v>177</v>
      </c>
      <c r="B9" s="14">
        <v>-29762000</v>
      </c>
      <c r="C9" s="14">
        <v>-29733147</v>
      </c>
      <c r="D9" s="14">
        <v>28853</v>
      </c>
      <c r="E9" s="22">
        <v>-0.1</v>
      </c>
    </row>
    <row r="10" spans="1:5">
      <c r="A10" s="16" t="s">
        <v>176</v>
      </c>
      <c r="B10" s="14">
        <v>-274933000</v>
      </c>
      <c r="C10" s="14">
        <v>-216105516</v>
      </c>
      <c r="D10" s="14">
        <v>58827484</v>
      </c>
      <c r="E10" s="22">
        <v>-21.4</v>
      </c>
    </row>
    <row r="11" spans="1:5">
      <c r="A11" s="16" t="s">
        <v>175</v>
      </c>
      <c r="B11" s="14">
        <v>431762000</v>
      </c>
      <c r="C11" s="14">
        <v>535480210</v>
      </c>
      <c r="D11" s="14">
        <v>103718210</v>
      </c>
      <c r="E11" s="22">
        <v>24.02</v>
      </c>
    </row>
    <row r="12" spans="1:5">
      <c r="A12" s="16" t="s">
        <v>174</v>
      </c>
      <c r="B12" s="14">
        <v>412721000</v>
      </c>
      <c r="C12" s="14">
        <v>396286383</v>
      </c>
      <c r="D12" s="14">
        <v>-16434617</v>
      </c>
      <c r="E12" s="22">
        <v>-3.98</v>
      </c>
    </row>
    <row r="13" spans="1:5">
      <c r="A13" s="16" t="s">
        <v>173</v>
      </c>
      <c r="B13" s="14">
        <v>7889000</v>
      </c>
      <c r="C13" s="14">
        <v>4249912</v>
      </c>
      <c r="D13" s="14">
        <v>-3639088</v>
      </c>
      <c r="E13" s="22">
        <v>-46.13</v>
      </c>
    </row>
    <row r="14" spans="1:5">
      <c r="A14" s="16" t="s">
        <v>172</v>
      </c>
      <c r="B14" s="14">
        <v>44974000</v>
      </c>
      <c r="C14" s="14">
        <v>45032768</v>
      </c>
      <c r="D14" s="14">
        <v>58768</v>
      </c>
      <c r="E14" s="22">
        <v>0.13</v>
      </c>
    </row>
    <row r="15" spans="1:5">
      <c r="A15" s="16" t="s">
        <v>97</v>
      </c>
      <c r="B15" s="14">
        <v>159174000</v>
      </c>
      <c r="C15" s="14">
        <v>151280587</v>
      </c>
      <c r="D15" s="14">
        <v>-7893413</v>
      </c>
      <c r="E15" s="22">
        <v>-4.96</v>
      </c>
    </row>
    <row r="16" spans="1:5">
      <c r="A16" s="16" t="s">
        <v>96</v>
      </c>
      <c r="B16" s="14">
        <v>8450000</v>
      </c>
      <c r="C16" s="14">
        <v>6449803</v>
      </c>
      <c r="D16" s="14">
        <v>-2000197</v>
      </c>
      <c r="E16" s="22">
        <v>-23.67</v>
      </c>
    </row>
    <row r="17" spans="1:5">
      <c r="A17" s="16" t="s">
        <v>95</v>
      </c>
      <c r="B17" s="14">
        <v>55860000</v>
      </c>
      <c r="C17" s="14">
        <v>54680949</v>
      </c>
      <c r="D17" s="14">
        <v>-1179051</v>
      </c>
      <c r="E17" s="22">
        <v>-2.11</v>
      </c>
    </row>
    <row r="18" spans="1:5">
      <c r="A18" s="16" t="s">
        <v>171</v>
      </c>
      <c r="B18" s="14">
        <v>136374000</v>
      </c>
      <c r="C18" s="14">
        <v>134592364</v>
      </c>
      <c r="D18" s="14">
        <v>-1781636</v>
      </c>
      <c r="E18" s="22">
        <v>-1.31</v>
      </c>
    </row>
    <row r="19" spans="1:5">
      <c r="A19" s="16" t="s">
        <v>170</v>
      </c>
      <c r="B19" s="14">
        <v>22041000</v>
      </c>
      <c r="C19" s="14">
        <v>24101625</v>
      </c>
      <c r="D19" s="14">
        <v>2060625</v>
      </c>
      <c r="E19" s="22">
        <v>9.35</v>
      </c>
    </row>
    <row r="20" spans="1:5">
      <c r="A20" s="16" t="s">
        <v>169</v>
      </c>
      <c r="B20" s="14">
        <v>10744000</v>
      </c>
      <c r="C20" s="14">
        <v>12285663</v>
      </c>
      <c r="D20" s="14">
        <v>1541663</v>
      </c>
      <c r="E20" s="22">
        <v>14.35</v>
      </c>
    </row>
    <row r="21" spans="1:5">
      <c r="A21" s="16" t="s">
        <v>168</v>
      </c>
      <c r="B21" s="14">
        <v>11297000</v>
      </c>
      <c r="C21" s="14">
        <v>11815962</v>
      </c>
      <c r="D21" s="14">
        <v>518962</v>
      </c>
      <c r="E21" s="22">
        <v>4.59</v>
      </c>
    </row>
    <row r="22" spans="1:5">
      <c r="A22" s="16" t="s">
        <v>167</v>
      </c>
      <c r="B22" s="14">
        <v>0</v>
      </c>
      <c r="C22" s="14">
        <v>-156918</v>
      </c>
      <c r="D22" s="14">
        <v>-156918</v>
      </c>
      <c r="E22" s="22"/>
    </row>
    <row r="23" spans="1:5">
      <c r="A23" s="16" t="s">
        <v>166</v>
      </c>
      <c r="B23" s="14">
        <v>-3000000</v>
      </c>
      <c r="C23" s="14">
        <v>-9853638</v>
      </c>
      <c r="D23" s="14">
        <v>-6853638</v>
      </c>
      <c r="E23" s="22">
        <v>228.45</v>
      </c>
    </row>
    <row r="24" spans="1:5">
      <c r="A24" s="16" t="s">
        <v>97</v>
      </c>
      <c r="B24" s="14">
        <v>0</v>
      </c>
      <c r="C24" s="14">
        <v>6973680</v>
      </c>
      <c r="D24" s="14">
        <v>6973680</v>
      </c>
      <c r="E24" s="22"/>
    </row>
    <row r="25" spans="1:5">
      <c r="A25" s="16" t="s">
        <v>95</v>
      </c>
      <c r="B25" s="14">
        <v>0</v>
      </c>
      <c r="C25" s="14">
        <v>61487</v>
      </c>
      <c r="D25" s="14">
        <v>61487</v>
      </c>
      <c r="E25" s="22"/>
    </row>
    <row r="26" spans="1:5">
      <c r="A26" s="16" t="s">
        <v>165</v>
      </c>
      <c r="B26" s="14">
        <v>0</v>
      </c>
      <c r="C26" s="14">
        <v>70584</v>
      </c>
      <c r="D26" s="14">
        <v>70584</v>
      </c>
      <c r="E26" s="22"/>
    </row>
    <row r="27" spans="1:5">
      <c r="A27" s="16" t="s">
        <v>164</v>
      </c>
      <c r="B27" s="14">
        <v>-3000000</v>
      </c>
      <c r="C27" s="14">
        <v>-16959389</v>
      </c>
      <c r="D27" s="14">
        <v>-13959389</v>
      </c>
      <c r="E27" s="22">
        <v>465.31</v>
      </c>
    </row>
    <row r="28" spans="1:5">
      <c r="A28" s="16" t="s">
        <v>163</v>
      </c>
      <c r="B28" s="14">
        <v>0</v>
      </c>
      <c r="C28" s="14">
        <v>1282782</v>
      </c>
      <c r="D28" s="14">
        <v>1282782</v>
      </c>
      <c r="E28" s="22"/>
    </row>
    <row r="29" spans="1:5">
      <c r="A29" s="16" t="s">
        <v>162</v>
      </c>
      <c r="B29" s="14">
        <v>0</v>
      </c>
      <c r="C29" s="14">
        <v>123819976</v>
      </c>
      <c r="D29" s="14">
        <v>123819976</v>
      </c>
      <c r="E29" s="22"/>
    </row>
    <row r="30" spans="1:5">
      <c r="A30" s="16" t="s">
        <v>161</v>
      </c>
      <c r="B30" s="14">
        <v>156829000</v>
      </c>
      <c r="C30" s="14">
        <v>319374694</v>
      </c>
      <c r="D30" s="14">
        <v>162545694</v>
      </c>
      <c r="E30" s="22">
        <v>103.65</v>
      </c>
    </row>
    <row r="31" spans="1:5">
      <c r="A31" s="15" t="s">
        <v>160</v>
      </c>
      <c r="B31" s="13">
        <v>156829000</v>
      </c>
      <c r="C31" s="13">
        <v>319374694</v>
      </c>
      <c r="D31" s="13">
        <v>162545694</v>
      </c>
      <c r="E31" s="23">
        <v>103.65</v>
      </c>
    </row>
    <row r="32" spans="1:5">
      <c r="A32" s="15" t="s">
        <v>159</v>
      </c>
      <c r="B32" s="13">
        <v>-184837000</v>
      </c>
      <c r="C32" s="13">
        <v>-1271253553</v>
      </c>
      <c r="D32" s="13">
        <v>-1086416553</v>
      </c>
      <c r="E32" s="23">
        <v>587.77</v>
      </c>
    </row>
    <row r="33" spans="1:5">
      <c r="A33" s="16" t="s">
        <v>158</v>
      </c>
      <c r="B33" s="14">
        <v>0</v>
      </c>
      <c r="C33" s="14">
        <v>1358142908</v>
      </c>
      <c r="D33" s="14">
        <v>1358142908</v>
      </c>
      <c r="E33" s="22"/>
    </row>
    <row r="34" spans="1:5">
      <c r="A34" s="16" t="s">
        <v>157</v>
      </c>
      <c r="B34" s="14">
        <v>0</v>
      </c>
      <c r="C34" s="14">
        <v>1358080226</v>
      </c>
      <c r="D34" s="14">
        <v>1358080226</v>
      </c>
      <c r="E34" s="22"/>
    </row>
    <row r="35" spans="1:5">
      <c r="A35" s="16" t="s">
        <v>156</v>
      </c>
      <c r="B35" s="14">
        <v>0</v>
      </c>
      <c r="C35" s="14">
        <v>62682</v>
      </c>
      <c r="D35" s="14">
        <v>62682</v>
      </c>
      <c r="E35" s="22"/>
    </row>
    <row r="36" spans="1:5">
      <c r="A36" s="16" t="s">
        <v>155</v>
      </c>
      <c r="B36" s="14">
        <v>0</v>
      </c>
      <c r="C36" s="14">
        <v>691428</v>
      </c>
      <c r="D36" s="14">
        <v>691428</v>
      </c>
      <c r="E36" s="22"/>
    </row>
    <row r="37" spans="1:5">
      <c r="A37" s="16" t="s">
        <v>154</v>
      </c>
      <c r="B37" s="14">
        <v>0</v>
      </c>
      <c r="C37" s="14">
        <v>691428</v>
      </c>
      <c r="D37" s="14">
        <v>691428</v>
      </c>
      <c r="E37" s="22"/>
    </row>
    <row r="38" spans="1:5">
      <c r="A38" s="16" t="s">
        <v>153</v>
      </c>
      <c r="B38" s="14">
        <v>0</v>
      </c>
      <c r="C38" s="14">
        <v>63823</v>
      </c>
      <c r="D38" s="14">
        <v>63823</v>
      </c>
      <c r="E38" s="22"/>
    </row>
    <row r="39" spans="1:5">
      <c r="A39" s="16" t="s">
        <v>152</v>
      </c>
      <c r="B39" s="14">
        <v>0</v>
      </c>
      <c r="C39" s="14">
        <v>63823</v>
      </c>
      <c r="D39" s="14">
        <v>63823</v>
      </c>
      <c r="E39" s="22"/>
    </row>
    <row r="40" spans="1:5">
      <c r="A40" s="16" t="s">
        <v>151</v>
      </c>
      <c r="B40" s="14">
        <v>0</v>
      </c>
      <c r="C40" s="14">
        <v>63823</v>
      </c>
      <c r="D40" s="14">
        <v>63823</v>
      </c>
      <c r="E40" s="22"/>
    </row>
    <row r="41" spans="1:5">
      <c r="A41" s="16" t="s">
        <v>137</v>
      </c>
      <c r="B41" s="14">
        <v>0</v>
      </c>
      <c r="C41" s="14">
        <v>63823</v>
      </c>
      <c r="D41" s="14">
        <v>63823</v>
      </c>
      <c r="E41" s="22"/>
    </row>
    <row r="42" spans="1:5">
      <c r="A42" s="16" t="s">
        <v>150</v>
      </c>
      <c r="B42" s="14">
        <v>0</v>
      </c>
      <c r="C42" s="14">
        <v>1554797</v>
      </c>
      <c r="D42" s="14">
        <v>1554797</v>
      </c>
      <c r="E42" s="22"/>
    </row>
    <row r="43" spans="1:5">
      <c r="A43" s="16" t="s">
        <v>149</v>
      </c>
      <c r="B43" s="14">
        <v>0</v>
      </c>
      <c r="C43" s="14">
        <v>1554797</v>
      </c>
      <c r="D43" s="14">
        <v>1554797</v>
      </c>
      <c r="E43" s="22"/>
    </row>
    <row r="44" spans="1:5">
      <c r="A44" s="16" t="s">
        <v>148</v>
      </c>
      <c r="B44" s="14">
        <v>29762000</v>
      </c>
      <c r="C44" s="14">
        <v>26652569</v>
      </c>
      <c r="D44" s="14">
        <v>-3109431</v>
      </c>
      <c r="E44" s="22">
        <v>-10.45</v>
      </c>
    </row>
    <row r="45" spans="1:5">
      <c r="A45" s="16" t="s">
        <v>147</v>
      </c>
      <c r="B45" s="14">
        <v>0</v>
      </c>
      <c r="C45" s="14">
        <v>-2331358700</v>
      </c>
      <c r="D45" s="14">
        <v>-2331358700</v>
      </c>
      <c r="E45" s="22"/>
    </row>
    <row r="46" spans="1:5">
      <c r="A46" s="16" t="s">
        <v>146</v>
      </c>
      <c r="B46" s="14">
        <v>0</v>
      </c>
      <c r="C46" s="14">
        <v>-2331358700</v>
      </c>
      <c r="D46" s="14">
        <v>-2331358700</v>
      </c>
      <c r="E46" s="22"/>
    </row>
    <row r="47" spans="1:5">
      <c r="A47" s="16" t="s">
        <v>145</v>
      </c>
      <c r="B47" s="14">
        <v>-206554000</v>
      </c>
      <c r="C47" s="14">
        <v>-270906220</v>
      </c>
      <c r="D47" s="14">
        <v>-64352220</v>
      </c>
      <c r="E47" s="22">
        <v>31.16</v>
      </c>
    </row>
    <row r="48" spans="1:5">
      <c r="A48" s="16" t="s">
        <v>144</v>
      </c>
      <c r="B48" s="14">
        <v>-206554000</v>
      </c>
      <c r="C48" s="14">
        <v>-270906220</v>
      </c>
      <c r="D48" s="14">
        <v>-64352220</v>
      </c>
      <c r="E48" s="22">
        <v>31.16</v>
      </c>
    </row>
    <row r="49" spans="1:5">
      <c r="A49" s="16" t="s">
        <v>143</v>
      </c>
      <c r="B49" s="14">
        <v>-206554000</v>
      </c>
      <c r="C49" s="14">
        <v>-270906220</v>
      </c>
      <c r="D49" s="14">
        <v>-64352220</v>
      </c>
      <c r="E49" s="22">
        <v>31.16</v>
      </c>
    </row>
    <row r="50" spans="1:5">
      <c r="A50" s="16" t="s">
        <v>142</v>
      </c>
      <c r="B50" s="14">
        <v>-7000000</v>
      </c>
      <c r="C50" s="14">
        <v>-7299735</v>
      </c>
      <c r="D50" s="14">
        <v>-299735</v>
      </c>
      <c r="E50" s="22">
        <v>4.28</v>
      </c>
    </row>
    <row r="51" spans="1:5">
      <c r="A51" s="16" t="s">
        <v>141</v>
      </c>
      <c r="B51" s="14">
        <v>-8000000</v>
      </c>
      <c r="C51" s="14">
        <v>-6272566</v>
      </c>
      <c r="D51" s="14">
        <v>1727434</v>
      </c>
      <c r="E51" s="22">
        <v>-21.59</v>
      </c>
    </row>
    <row r="52" spans="1:5">
      <c r="A52" s="16" t="s">
        <v>140</v>
      </c>
      <c r="B52" s="14">
        <v>-133550000</v>
      </c>
      <c r="C52" s="14">
        <v>-167388185</v>
      </c>
      <c r="D52" s="14">
        <v>-33838185</v>
      </c>
      <c r="E52" s="22">
        <v>25.34</v>
      </c>
    </row>
    <row r="53" spans="1:5">
      <c r="A53" s="16" t="s">
        <v>139</v>
      </c>
      <c r="B53" s="14">
        <v>-4378000</v>
      </c>
      <c r="C53" s="14">
        <v>-5456779</v>
      </c>
      <c r="D53" s="14">
        <v>-1078779</v>
      </c>
      <c r="E53" s="22">
        <v>24.64</v>
      </c>
    </row>
    <row r="54" spans="1:5">
      <c r="A54" s="16" t="s">
        <v>138</v>
      </c>
      <c r="B54" s="14">
        <v>-53626000</v>
      </c>
      <c r="C54" s="14">
        <v>-75567608</v>
      </c>
      <c r="D54" s="14">
        <v>-21941608</v>
      </c>
      <c r="E54" s="22">
        <v>40.92</v>
      </c>
    </row>
    <row r="55" spans="1:5">
      <c r="A55" s="16" t="s">
        <v>137</v>
      </c>
      <c r="B55" s="14">
        <v>0</v>
      </c>
      <c r="C55" s="14">
        <v>-8921347</v>
      </c>
      <c r="D55" s="14">
        <v>-8921347</v>
      </c>
      <c r="E55" s="22"/>
    </row>
    <row r="56" spans="1:5">
      <c r="A56" s="16" t="s">
        <v>136</v>
      </c>
      <c r="B56" s="14">
        <v>-8045000</v>
      </c>
      <c r="C56" s="14">
        <v>-56094158</v>
      </c>
      <c r="D56" s="14">
        <v>-48049158</v>
      </c>
      <c r="E56" s="22">
        <v>597.25</v>
      </c>
    </row>
    <row r="57" spans="1:5">
      <c r="A57" s="16" t="s">
        <v>135</v>
      </c>
      <c r="B57" s="14">
        <v>-1295000</v>
      </c>
      <c r="C57" s="14">
        <v>-14822613</v>
      </c>
      <c r="D57" s="14">
        <v>-13527613</v>
      </c>
      <c r="E57" s="22">
        <v>1044.5999999999999</v>
      </c>
    </row>
    <row r="58" spans="1:5">
      <c r="A58" s="16" t="s">
        <v>134</v>
      </c>
      <c r="B58" s="14">
        <v>-6750000</v>
      </c>
      <c r="C58" s="14">
        <v>-41271545</v>
      </c>
      <c r="D58" s="14">
        <v>-34521545</v>
      </c>
      <c r="E58" s="22">
        <v>511.43</v>
      </c>
    </row>
    <row r="59" spans="1:5">
      <c r="A59" s="15" t="s">
        <v>133</v>
      </c>
      <c r="B59" s="13">
        <v>-184837000</v>
      </c>
      <c r="C59" s="13">
        <v>-1271253553</v>
      </c>
      <c r="D59" s="13">
        <v>-1086416553</v>
      </c>
      <c r="E59" s="23">
        <v>587.77</v>
      </c>
    </row>
    <row r="60" spans="1:5">
      <c r="A60" s="15" t="s">
        <v>132</v>
      </c>
      <c r="B60" s="13">
        <v>95752000</v>
      </c>
      <c r="C60" s="13">
        <v>137287010</v>
      </c>
      <c r="D60" s="13">
        <v>41535010</v>
      </c>
      <c r="E60" s="23">
        <v>43.38</v>
      </c>
    </row>
    <row r="61" spans="1:5">
      <c r="A61" s="16" t="s">
        <v>131</v>
      </c>
      <c r="B61" s="14">
        <v>6500000</v>
      </c>
      <c r="C61" s="14">
        <v>795090199</v>
      </c>
      <c r="D61" s="14">
        <v>788590199</v>
      </c>
      <c r="E61" s="22">
        <v>12132.16</v>
      </c>
    </row>
    <row r="62" spans="1:5">
      <c r="A62" s="16" t="s">
        <v>130</v>
      </c>
      <c r="B62" s="14">
        <v>6500000</v>
      </c>
      <c r="C62" s="14">
        <v>795090199</v>
      </c>
      <c r="D62" s="14">
        <v>788590199</v>
      </c>
      <c r="E62" s="22">
        <v>12132.16</v>
      </c>
    </row>
    <row r="63" spans="1:5">
      <c r="A63" s="16" t="s">
        <v>129</v>
      </c>
      <c r="B63" s="14">
        <v>89252000</v>
      </c>
      <c r="C63" s="14">
        <v>118777925</v>
      </c>
      <c r="D63" s="14">
        <v>29525925</v>
      </c>
      <c r="E63" s="22">
        <v>33.08</v>
      </c>
    </row>
    <row r="64" spans="1:5">
      <c r="A64" s="16" t="s">
        <v>128</v>
      </c>
      <c r="B64" s="14">
        <v>89252000</v>
      </c>
      <c r="C64" s="14">
        <v>118777925</v>
      </c>
      <c r="D64" s="14">
        <v>29525925</v>
      </c>
      <c r="E64" s="22">
        <v>33.08</v>
      </c>
    </row>
    <row r="65" spans="1:5">
      <c r="A65" s="16" t="s">
        <v>127</v>
      </c>
      <c r="B65" s="14">
        <v>88354000</v>
      </c>
      <c r="C65" s="14">
        <v>117879925</v>
      </c>
      <c r="D65" s="14">
        <v>29525925</v>
      </c>
      <c r="E65" s="22">
        <v>33.42</v>
      </c>
    </row>
    <row r="66" spans="1:5">
      <c r="A66" s="16" t="s">
        <v>126</v>
      </c>
      <c r="B66" s="14">
        <v>898000</v>
      </c>
      <c r="C66" s="14">
        <v>898000</v>
      </c>
      <c r="D66" s="14">
        <v>0</v>
      </c>
      <c r="E66" s="22">
        <v>0</v>
      </c>
    </row>
    <row r="67" spans="1:5">
      <c r="A67" s="16" t="s">
        <v>125</v>
      </c>
      <c r="B67" s="14">
        <v>0</v>
      </c>
      <c r="C67" s="14">
        <v>-776581113</v>
      </c>
      <c r="D67" s="14">
        <v>-776581113</v>
      </c>
      <c r="E67" s="22"/>
    </row>
    <row r="68" spans="1:5">
      <c r="A68" s="16" t="s">
        <v>124</v>
      </c>
      <c r="B68" s="14">
        <v>0</v>
      </c>
      <c r="C68" s="14">
        <v>-776581113</v>
      </c>
      <c r="D68" s="14">
        <v>-776581113</v>
      </c>
      <c r="E68" s="22"/>
    </row>
    <row r="69" spans="1:5">
      <c r="A69" s="16" t="s">
        <v>123</v>
      </c>
      <c r="B69" s="14">
        <v>0</v>
      </c>
      <c r="C69" s="14">
        <v>-1</v>
      </c>
      <c r="D69" s="14">
        <v>-1</v>
      </c>
      <c r="E69" s="22"/>
    </row>
    <row r="70" spans="1:5">
      <c r="A70" s="16" t="s">
        <v>122</v>
      </c>
      <c r="B70" s="14">
        <v>0</v>
      </c>
      <c r="C70" s="14">
        <v>-1</v>
      </c>
      <c r="D70" s="14">
        <v>-1</v>
      </c>
      <c r="E70" s="22"/>
    </row>
    <row r="71" spans="1:5">
      <c r="A71" s="15" t="s">
        <v>121</v>
      </c>
      <c r="B71" s="13">
        <v>95752000</v>
      </c>
      <c r="C71" s="13">
        <v>137287010</v>
      </c>
      <c r="D71" s="13">
        <v>41535010</v>
      </c>
      <c r="E71" s="23">
        <v>43.38</v>
      </c>
    </row>
    <row r="72" spans="1:5">
      <c r="A72" s="15" t="s">
        <v>120</v>
      </c>
      <c r="B72" s="13">
        <v>0</v>
      </c>
      <c r="C72" s="13">
        <v>156918</v>
      </c>
      <c r="D72" s="13">
        <v>156918</v>
      </c>
      <c r="E72" s="23"/>
    </row>
    <row r="73" spans="1:5">
      <c r="A73" s="15" t="s">
        <v>119</v>
      </c>
      <c r="B73" s="13">
        <v>67744000</v>
      </c>
      <c r="C73" s="13">
        <v>-814434931</v>
      </c>
      <c r="D73" s="13">
        <v>-882178931</v>
      </c>
      <c r="E73" s="23">
        <v>-1302.22</v>
      </c>
    </row>
    <row r="74" spans="1:5">
      <c r="A74" s="15" t="s">
        <v>118</v>
      </c>
      <c r="B74" s="13">
        <v>516212000</v>
      </c>
      <c r="C74" s="13">
        <v>1461899382</v>
      </c>
      <c r="D74" s="13">
        <v>945687382</v>
      </c>
      <c r="E74" s="23">
        <v>183.2</v>
      </c>
    </row>
    <row r="75" spans="1:5">
      <c r="A75" s="15" t="s">
        <v>117</v>
      </c>
      <c r="B75" s="13">
        <v>583956000</v>
      </c>
      <c r="C75" s="13">
        <v>647464451</v>
      </c>
      <c r="D75" s="13">
        <v>63508451</v>
      </c>
      <c r="E75" s="23">
        <v>10.88</v>
      </c>
    </row>
    <row r="76" spans="1:5">
      <c r="A76" s="15" t="s">
        <v>116</v>
      </c>
      <c r="B76" s="13">
        <v>0</v>
      </c>
      <c r="C76" s="13">
        <v>0</v>
      </c>
      <c r="D76" s="13">
        <v>0</v>
      </c>
      <c r="E76" s="23"/>
    </row>
    <row r="77" spans="1:5">
      <c r="A77" s="16" t="s">
        <v>115</v>
      </c>
      <c r="B77" s="14">
        <v>0</v>
      </c>
      <c r="C77" s="14">
        <v>24400000</v>
      </c>
      <c r="D77" s="14">
        <v>24400000</v>
      </c>
      <c r="E77" s="22"/>
    </row>
    <row r="78" spans="1:5">
      <c r="A78" s="16" t="s">
        <v>114</v>
      </c>
      <c r="B78" s="14">
        <v>10000000</v>
      </c>
      <c r="C78" s="14">
        <v>203814</v>
      </c>
      <c r="D78" s="14">
        <v>-9796186</v>
      </c>
      <c r="E78" s="22">
        <v>-97.96</v>
      </c>
    </row>
    <row r="79" spans="1:5">
      <c r="A79" s="16" t="s">
        <v>113</v>
      </c>
      <c r="B79" s="14">
        <v>15000000</v>
      </c>
      <c r="C79" s="14">
        <v>570676</v>
      </c>
      <c r="D79" s="14">
        <v>-14429324</v>
      </c>
      <c r="E79" s="22">
        <v>-96.2</v>
      </c>
    </row>
    <row r="80" spans="1:5">
      <c r="A80" s="16" t="s">
        <v>112</v>
      </c>
      <c r="B80" s="14">
        <v>-5000000</v>
      </c>
      <c r="C80" s="14">
        <v>-366862</v>
      </c>
      <c r="D80" s="14">
        <v>4633138</v>
      </c>
      <c r="E80" s="22">
        <v>-92.66</v>
      </c>
    </row>
    <row r="81" spans="1:5">
      <c r="A81" s="16" t="s">
        <v>111</v>
      </c>
      <c r="B81" s="14">
        <v>0</v>
      </c>
      <c r="C81" s="14">
        <v>1655041</v>
      </c>
      <c r="D81" s="14">
        <v>1655041</v>
      </c>
      <c r="E81" s="22"/>
    </row>
    <row r="82" spans="1:5">
      <c r="A82" s="16" t="s">
        <v>110</v>
      </c>
      <c r="B82" s="14">
        <v>0</v>
      </c>
      <c r="C82" s="14">
        <v>6488438</v>
      </c>
      <c r="D82" s="14">
        <v>6488438</v>
      </c>
      <c r="E82" s="22"/>
    </row>
    <row r="83" spans="1:5">
      <c r="A83" s="16" t="s">
        <v>109</v>
      </c>
      <c r="B83" s="14">
        <v>0</v>
      </c>
      <c r="C83" s="14">
        <v>-4833397</v>
      </c>
      <c r="D83" s="14">
        <v>-4833397</v>
      </c>
      <c r="E83" s="22"/>
    </row>
    <row r="84" spans="1:5">
      <c r="A84" s="16" t="s">
        <v>108</v>
      </c>
      <c r="B84" s="14">
        <v>0</v>
      </c>
      <c r="C84" s="14">
        <v>5128779</v>
      </c>
      <c r="D84" s="14">
        <v>5128779</v>
      </c>
      <c r="E84" s="22"/>
    </row>
    <row r="85" spans="1:5">
      <c r="A85" s="16" t="s">
        <v>107</v>
      </c>
      <c r="B85" s="14">
        <v>0</v>
      </c>
      <c r="C85" s="14">
        <v>5128779</v>
      </c>
      <c r="D85" s="14">
        <v>5128779</v>
      </c>
      <c r="E85" s="22"/>
    </row>
    <row r="86" spans="1:5">
      <c r="A86" s="16" t="s">
        <v>97</v>
      </c>
      <c r="B86" s="14">
        <v>0</v>
      </c>
      <c r="C86" s="14">
        <v>2359832</v>
      </c>
      <c r="D86" s="14">
        <v>2359832</v>
      </c>
      <c r="E86" s="22"/>
    </row>
    <row r="87" spans="1:5">
      <c r="A87" s="16" t="s">
        <v>95</v>
      </c>
      <c r="B87" s="14">
        <v>0</v>
      </c>
      <c r="C87" s="14">
        <v>2768947</v>
      </c>
      <c r="D87" s="14">
        <v>2768947</v>
      </c>
      <c r="E87" s="22"/>
    </row>
    <row r="88" spans="1:5">
      <c r="A88" s="16" t="s">
        <v>106</v>
      </c>
      <c r="B88" s="14">
        <v>0</v>
      </c>
      <c r="C88" s="14">
        <v>169780</v>
      </c>
      <c r="D88" s="14">
        <v>169780</v>
      </c>
      <c r="E88" s="22"/>
    </row>
    <row r="89" spans="1:5">
      <c r="A89" s="16" t="s">
        <v>105</v>
      </c>
      <c r="B89" s="14">
        <v>0</v>
      </c>
      <c r="C89" s="14">
        <v>169780</v>
      </c>
      <c r="D89" s="14">
        <v>169780</v>
      </c>
      <c r="E89" s="22"/>
    </row>
    <row r="90" spans="1:5">
      <c r="A90" s="16" t="s">
        <v>104</v>
      </c>
      <c r="B90" s="14">
        <v>0</v>
      </c>
      <c r="C90" s="14">
        <v>8745306</v>
      </c>
      <c r="D90" s="14">
        <v>8745306</v>
      </c>
      <c r="E90" s="22"/>
    </row>
    <row r="91" spans="1:5">
      <c r="A91" s="16" t="s">
        <v>103</v>
      </c>
      <c r="B91" s="14">
        <v>0</v>
      </c>
      <c r="C91" s="14">
        <v>8745306</v>
      </c>
      <c r="D91" s="14">
        <v>8745306</v>
      </c>
      <c r="E91" s="22"/>
    </row>
    <row r="92" spans="1:5">
      <c r="A92" s="16" t="s">
        <v>97</v>
      </c>
      <c r="B92" s="14">
        <v>0</v>
      </c>
      <c r="C92" s="14">
        <v>8745306</v>
      </c>
      <c r="D92" s="14">
        <v>8745306</v>
      </c>
      <c r="E92" s="22"/>
    </row>
    <row r="93" spans="1:5">
      <c r="A93" s="16" t="s">
        <v>102</v>
      </c>
      <c r="B93" s="14">
        <v>0</v>
      </c>
      <c r="C93" s="14">
        <v>7500</v>
      </c>
      <c r="D93" s="14">
        <v>7500</v>
      </c>
      <c r="E93" s="22"/>
    </row>
    <row r="94" spans="1:5">
      <c r="A94" s="16" t="s">
        <v>101</v>
      </c>
      <c r="B94" s="14">
        <v>0</v>
      </c>
      <c r="C94" s="14">
        <v>7500</v>
      </c>
      <c r="D94" s="14">
        <v>7500</v>
      </c>
      <c r="E94" s="22"/>
    </row>
    <row r="95" spans="1:5">
      <c r="A95" s="16" t="s">
        <v>100</v>
      </c>
      <c r="B95" s="14">
        <v>0</v>
      </c>
      <c r="C95" s="14">
        <v>-1440241</v>
      </c>
      <c r="D95" s="14">
        <v>-1440241</v>
      </c>
      <c r="E95" s="22"/>
    </row>
    <row r="96" spans="1:5">
      <c r="A96" s="16" t="s">
        <v>99</v>
      </c>
      <c r="B96" s="14">
        <v>10000000</v>
      </c>
      <c r="C96" s="14">
        <v>0</v>
      </c>
      <c r="D96" s="14">
        <v>-10000000</v>
      </c>
      <c r="E96" s="22">
        <v>-100</v>
      </c>
    </row>
    <row r="97" spans="1:5">
      <c r="A97" s="16" t="s">
        <v>97</v>
      </c>
      <c r="B97" s="14">
        <v>8000000</v>
      </c>
      <c r="C97" s="14">
        <v>0</v>
      </c>
      <c r="D97" s="14">
        <v>-8000000</v>
      </c>
      <c r="E97" s="22">
        <v>-100</v>
      </c>
    </row>
    <row r="98" spans="1:5">
      <c r="A98" s="16" t="s">
        <v>96</v>
      </c>
      <c r="B98" s="14">
        <v>1000000</v>
      </c>
      <c r="C98" s="14">
        <v>0</v>
      </c>
      <c r="D98" s="14">
        <v>-1000000</v>
      </c>
      <c r="E98" s="22">
        <v>-100</v>
      </c>
    </row>
    <row r="99" spans="1:5">
      <c r="A99" s="16" t="s">
        <v>95</v>
      </c>
      <c r="B99" s="14">
        <v>1000000</v>
      </c>
      <c r="C99" s="14">
        <v>0</v>
      </c>
      <c r="D99" s="14">
        <v>-1000000</v>
      </c>
      <c r="E99" s="22">
        <v>-100</v>
      </c>
    </row>
    <row r="100" spans="1:5">
      <c r="A100" s="16" t="s">
        <v>98</v>
      </c>
      <c r="B100" s="14">
        <v>-10000000</v>
      </c>
      <c r="C100" s="14">
        <v>-1440241</v>
      </c>
      <c r="D100" s="14">
        <v>8559759</v>
      </c>
      <c r="E100" s="22">
        <v>-85.6</v>
      </c>
    </row>
    <row r="101" spans="1:5">
      <c r="A101" s="16" t="s">
        <v>97</v>
      </c>
      <c r="B101" s="14">
        <v>-8000000</v>
      </c>
      <c r="C101" s="14">
        <v>-1440241</v>
      </c>
      <c r="D101" s="14">
        <v>6559759</v>
      </c>
      <c r="E101" s="22">
        <v>-82</v>
      </c>
    </row>
    <row r="102" spans="1:5">
      <c r="A102" s="16" t="s">
        <v>96</v>
      </c>
      <c r="B102" s="14">
        <v>-1000000</v>
      </c>
      <c r="C102" s="14">
        <v>0</v>
      </c>
      <c r="D102" s="14">
        <v>1000000</v>
      </c>
      <c r="E102" s="22">
        <v>-100</v>
      </c>
    </row>
    <row r="103" spans="1:5">
      <c r="A103" s="16" t="s">
        <v>95</v>
      </c>
      <c r="B103" s="14">
        <v>-1000000</v>
      </c>
      <c r="C103" s="14">
        <v>0</v>
      </c>
      <c r="D103" s="14">
        <v>1000000</v>
      </c>
      <c r="E103" s="22">
        <v>-100</v>
      </c>
    </row>
    <row r="104" spans="1:5">
      <c r="A104" s="16" t="s">
        <v>94</v>
      </c>
      <c r="B104" s="14">
        <v>0</v>
      </c>
      <c r="C104" s="14">
        <v>1566012</v>
      </c>
      <c r="D104" s="14">
        <v>1566012</v>
      </c>
      <c r="E104" s="22"/>
    </row>
    <row r="105" spans="1:5">
      <c r="A105" s="16" t="s">
        <v>93</v>
      </c>
      <c r="B105" s="14">
        <v>0</v>
      </c>
      <c r="C105" s="14">
        <v>3259522</v>
      </c>
      <c r="D105" s="14">
        <v>3259522</v>
      </c>
      <c r="E105" s="22"/>
    </row>
    <row r="106" spans="1:5">
      <c r="A106" s="16" t="s">
        <v>92</v>
      </c>
      <c r="B106" s="14">
        <v>0</v>
      </c>
      <c r="C106" s="14">
        <v>-1693510</v>
      </c>
      <c r="D106" s="14">
        <v>-1693510</v>
      </c>
      <c r="E106" s="22"/>
    </row>
    <row r="107" spans="1:5">
      <c r="A107" s="16" t="s">
        <v>91</v>
      </c>
      <c r="B107" s="14">
        <v>136374000</v>
      </c>
      <c r="C107" s="14">
        <v>134592364</v>
      </c>
      <c r="D107" s="14">
        <v>-1781636</v>
      </c>
      <c r="E107" s="22">
        <v>-1.31</v>
      </c>
    </row>
    <row r="108" spans="1:5">
      <c r="A108" s="16" t="s">
        <v>90</v>
      </c>
      <c r="B108" s="14">
        <v>-245171000</v>
      </c>
      <c r="C108" s="14">
        <v>-186372369</v>
      </c>
      <c r="D108" s="14">
        <v>58798631</v>
      </c>
      <c r="E108" s="22">
        <v>-23.98</v>
      </c>
    </row>
    <row r="109" spans="1:5" ht="16.8" thickBot="1">
      <c r="A109" s="32" t="s">
        <v>89</v>
      </c>
      <c r="B109" s="31">
        <v>-245171000</v>
      </c>
      <c r="C109" s="31">
        <v>-186372369</v>
      </c>
      <c r="D109" s="31">
        <v>58798631</v>
      </c>
      <c r="E109" s="30">
        <v>-23.98</v>
      </c>
    </row>
    <row r="110" spans="1:5">
      <c r="A110" s="239" t="s">
        <v>88</v>
      </c>
      <c r="B110" s="239"/>
      <c r="C110" s="239"/>
      <c r="D110" s="239"/>
      <c r="E110" s="239"/>
    </row>
    <row r="111" spans="1:5">
      <c r="A111" s="240" t="s">
        <v>87</v>
      </c>
      <c r="B111" s="240"/>
      <c r="C111" s="240"/>
      <c r="D111" s="240"/>
      <c r="E111" s="240"/>
    </row>
  </sheetData>
  <mergeCells count="6">
    <mergeCell ref="A4:A5"/>
    <mergeCell ref="D4:E4"/>
    <mergeCell ref="B4:B5"/>
    <mergeCell ref="C4:C5"/>
    <mergeCell ref="A110:E110"/>
    <mergeCell ref="A111:E111"/>
  </mergeCells>
  <phoneticPr fontId="2" type="noConversion"/>
  <pageMargins left="0.55118110236220474" right="0.35433070866141736" top="0.98425196850393704" bottom="0.98425196850393704" header="0.51181102362204722" footer="0.51181102362204722"/>
  <pageSetup paperSize="9" scale="90" orientation="portrait" horizontalDpi="180" verticalDpi="18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workbookViewId="0">
      <selection activeCell="D2" sqref="D2"/>
    </sheetView>
  </sheetViews>
  <sheetFormatPr defaultRowHeight="16.2"/>
  <cols>
    <col min="1" max="1" width="25.6640625" customWidth="1"/>
    <col min="2" max="2" width="18.6640625" customWidth="1"/>
    <col min="3" max="3" width="9.6640625" customWidth="1"/>
    <col min="4" max="4" width="18.6640625" customWidth="1"/>
    <col min="5" max="5" width="9.6640625" customWidth="1"/>
    <col min="6" max="6" width="18.6640625" customWidth="1"/>
    <col min="7" max="7" width="9.6640625" customWidth="1"/>
    <col min="8" max="8" width="25.6640625" customWidth="1"/>
    <col min="9" max="9" width="18.6640625" customWidth="1"/>
    <col min="10" max="10" width="9.6640625" customWidth="1"/>
    <col min="11" max="11" width="18.6640625" customWidth="1"/>
    <col min="12" max="12" width="9.6640625" customWidth="1"/>
    <col min="13" max="13" width="18.6640625" customWidth="1"/>
    <col min="14" max="14" width="9.6640625" customWidth="1"/>
  </cols>
  <sheetData>
    <row r="1" spans="1:14" ht="22.2">
      <c r="A1" s="4"/>
      <c r="B1" s="1"/>
      <c r="C1" s="4"/>
      <c r="D1" s="7" t="s">
        <v>283</v>
      </c>
      <c r="E1" s="4"/>
      <c r="F1" s="4"/>
      <c r="G1" s="4"/>
      <c r="H1" s="4"/>
      <c r="I1" s="1"/>
      <c r="J1" s="4"/>
      <c r="K1" s="4"/>
      <c r="L1" s="4"/>
      <c r="M1" s="4"/>
      <c r="N1" s="4"/>
    </row>
    <row r="2" spans="1:14" ht="22.2">
      <c r="A2" s="3"/>
      <c r="B2" s="1"/>
      <c r="C2" s="3"/>
      <c r="D2" s="8" t="s">
        <v>282</v>
      </c>
      <c r="E2" s="3"/>
      <c r="F2" s="3"/>
      <c r="G2" s="3"/>
      <c r="H2" s="3"/>
      <c r="I2" s="1"/>
      <c r="J2" s="3"/>
      <c r="K2" s="3"/>
      <c r="L2" s="3"/>
      <c r="M2" s="3"/>
      <c r="N2" s="3"/>
    </row>
    <row r="3" spans="1:14" ht="16.8" thickBot="1">
      <c r="A3" s="6"/>
      <c r="B3" s="1"/>
      <c r="C3" s="5"/>
      <c r="D3" s="9" t="s">
        <v>281</v>
      </c>
      <c r="E3" s="5"/>
      <c r="F3" s="5"/>
      <c r="G3" s="5" t="s">
        <v>8</v>
      </c>
      <c r="H3" s="5"/>
      <c r="I3" s="1"/>
      <c r="J3" s="5"/>
      <c r="K3" s="5"/>
      <c r="L3" s="5"/>
      <c r="M3" s="5"/>
      <c r="N3" s="2" t="s">
        <v>8</v>
      </c>
    </row>
    <row r="4" spans="1:14">
      <c r="A4" s="232" t="s">
        <v>280</v>
      </c>
      <c r="B4" s="234" t="s">
        <v>279</v>
      </c>
      <c r="C4" s="234"/>
      <c r="D4" s="234" t="s">
        <v>278</v>
      </c>
      <c r="E4" s="234"/>
      <c r="F4" s="234" t="s">
        <v>277</v>
      </c>
      <c r="G4" s="234"/>
      <c r="H4" s="234" t="s">
        <v>280</v>
      </c>
      <c r="I4" s="234" t="s">
        <v>279</v>
      </c>
      <c r="J4" s="234"/>
      <c r="K4" s="234" t="s">
        <v>278</v>
      </c>
      <c r="L4" s="234"/>
      <c r="M4" s="234" t="s">
        <v>277</v>
      </c>
      <c r="N4" s="235"/>
    </row>
    <row r="5" spans="1:14" ht="16.8" thickBot="1">
      <c r="A5" s="233"/>
      <c r="B5" s="29" t="s">
        <v>276</v>
      </c>
      <c r="C5" s="29" t="s">
        <v>275</v>
      </c>
      <c r="D5" s="29" t="s">
        <v>276</v>
      </c>
      <c r="E5" s="29" t="s">
        <v>275</v>
      </c>
      <c r="F5" s="29" t="s">
        <v>276</v>
      </c>
      <c r="G5" s="29" t="s">
        <v>275</v>
      </c>
      <c r="H5" s="242"/>
      <c r="I5" s="29" t="s">
        <v>276</v>
      </c>
      <c r="J5" s="29" t="s">
        <v>275</v>
      </c>
      <c r="K5" s="29" t="s">
        <v>276</v>
      </c>
      <c r="L5" s="29" t="s">
        <v>275</v>
      </c>
      <c r="M5" s="29" t="s">
        <v>276</v>
      </c>
      <c r="N5" s="28" t="s">
        <v>275</v>
      </c>
    </row>
    <row r="6" spans="1:14">
      <c r="A6" s="40" t="s">
        <v>274</v>
      </c>
      <c r="B6" s="18">
        <v>13099824048</v>
      </c>
      <c r="C6" s="18">
        <v>100</v>
      </c>
      <c r="D6" s="18">
        <v>12999418870</v>
      </c>
      <c r="E6" s="18">
        <v>100</v>
      </c>
      <c r="F6" s="18">
        <v>100405178</v>
      </c>
      <c r="G6" s="18">
        <v>0.77</v>
      </c>
      <c r="H6" s="39" t="s">
        <v>273</v>
      </c>
      <c r="I6" s="18">
        <v>6696017695</v>
      </c>
      <c r="J6" s="18">
        <v>51.12</v>
      </c>
      <c r="K6" s="18">
        <v>6662369877</v>
      </c>
      <c r="L6" s="18">
        <v>51.25</v>
      </c>
      <c r="M6" s="18">
        <v>33647818</v>
      </c>
      <c r="N6" s="21">
        <v>0.51</v>
      </c>
    </row>
    <row r="7" spans="1:14">
      <c r="A7" s="36" t="s">
        <v>272</v>
      </c>
      <c r="B7" s="13">
        <v>1185351933</v>
      </c>
      <c r="C7" s="13">
        <v>9.0500000000000007</v>
      </c>
      <c r="D7" s="13">
        <v>3335670502</v>
      </c>
      <c r="E7" s="13">
        <v>25.66</v>
      </c>
      <c r="F7" s="13">
        <v>-2150318569</v>
      </c>
      <c r="G7" s="13">
        <v>-64.459999999999994</v>
      </c>
      <c r="H7" s="38" t="s">
        <v>271</v>
      </c>
      <c r="I7" s="13">
        <v>1244787503</v>
      </c>
      <c r="J7" s="13">
        <v>9.5</v>
      </c>
      <c r="K7" s="13">
        <v>1120967527</v>
      </c>
      <c r="L7" s="13">
        <v>8.6199999999999992</v>
      </c>
      <c r="M7" s="13">
        <v>123819976</v>
      </c>
      <c r="N7" s="23">
        <v>11.05</v>
      </c>
    </row>
    <row r="8" spans="1:14">
      <c r="A8" s="36" t="s">
        <v>270</v>
      </c>
      <c r="B8" s="13">
        <v>647464451</v>
      </c>
      <c r="C8" s="13">
        <v>4.9400000000000004</v>
      </c>
      <c r="D8" s="13">
        <v>1461899382</v>
      </c>
      <c r="E8" s="13">
        <v>11.25</v>
      </c>
      <c r="F8" s="13">
        <v>-814434931</v>
      </c>
      <c r="G8" s="13">
        <v>-55.71</v>
      </c>
      <c r="H8" s="38" t="s">
        <v>269</v>
      </c>
      <c r="I8" s="13">
        <v>147561046</v>
      </c>
      <c r="J8" s="13">
        <v>1.1299999999999999</v>
      </c>
      <c r="K8" s="13">
        <v>143310377</v>
      </c>
      <c r="L8" s="13">
        <v>1.1000000000000001</v>
      </c>
      <c r="M8" s="13">
        <v>4250669</v>
      </c>
      <c r="N8" s="23">
        <v>2.97</v>
      </c>
    </row>
    <row r="9" spans="1:14">
      <c r="A9" s="35" t="s">
        <v>268</v>
      </c>
      <c r="B9" s="14">
        <v>647464451</v>
      </c>
      <c r="C9" s="14">
        <v>4.9400000000000004</v>
      </c>
      <c r="D9" s="14">
        <v>1461899382</v>
      </c>
      <c r="E9" s="14">
        <v>11.25</v>
      </c>
      <c r="F9" s="14">
        <v>-814434931</v>
      </c>
      <c r="G9" s="14">
        <v>-55.71</v>
      </c>
      <c r="H9" s="37" t="s">
        <v>267</v>
      </c>
      <c r="I9" s="14">
        <v>36055436</v>
      </c>
      <c r="J9" s="14">
        <v>0.28000000000000003</v>
      </c>
      <c r="K9" s="14">
        <v>35441029</v>
      </c>
      <c r="L9" s="14">
        <v>0.27</v>
      </c>
      <c r="M9" s="14">
        <v>614407</v>
      </c>
      <c r="N9" s="22">
        <v>1.73</v>
      </c>
    </row>
    <row r="10" spans="1:14">
      <c r="A10" s="36" t="s">
        <v>266</v>
      </c>
      <c r="B10" s="13">
        <v>412864369</v>
      </c>
      <c r="C10" s="13">
        <v>3.15</v>
      </c>
      <c r="D10" s="13">
        <v>1770944595</v>
      </c>
      <c r="E10" s="13">
        <v>13.62</v>
      </c>
      <c r="F10" s="13">
        <v>-1358080226</v>
      </c>
      <c r="G10" s="13">
        <v>-76.69</v>
      </c>
      <c r="H10" s="37" t="s">
        <v>265</v>
      </c>
      <c r="I10" s="14">
        <v>111472564</v>
      </c>
      <c r="J10" s="14">
        <v>0.85</v>
      </c>
      <c r="K10" s="14">
        <v>107865244</v>
      </c>
      <c r="L10" s="14">
        <v>0.83</v>
      </c>
      <c r="M10" s="14">
        <v>3607320</v>
      </c>
      <c r="N10" s="22">
        <v>3.34</v>
      </c>
    </row>
    <row r="11" spans="1:14">
      <c r="A11" s="35" t="s">
        <v>264</v>
      </c>
      <c r="B11" s="14">
        <v>412864369</v>
      </c>
      <c r="C11" s="14">
        <v>3.15</v>
      </c>
      <c r="D11" s="14">
        <v>1770944595</v>
      </c>
      <c r="E11" s="14">
        <v>13.62</v>
      </c>
      <c r="F11" s="14">
        <v>-1358080226</v>
      </c>
      <c r="G11" s="14">
        <v>-76.69</v>
      </c>
      <c r="H11" s="37" t="s">
        <v>263</v>
      </c>
      <c r="I11" s="14">
        <v>33046</v>
      </c>
      <c r="J11" s="14">
        <v>0</v>
      </c>
      <c r="K11" s="14">
        <v>4104</v>
      </c>
      <c r="L11" s="14">
        <v>0</v>
      </c>
      <c r="M11" s="14">
        <v>28942</v>
      </c>
      <c r="N11" s="22">
        <v>705.21</v>
      </c>
    </row>
    <row r="12" spans="1:14">
      <c r="A12" s="36" t="s">
        <v>262</v>
      </c>
      <c r="B12" s="13">
        <v>42580722</v>
      </c>
      <c r="C12" s="13">
        <v>0.33</v>
      </c>
      <c r="D12" s="13">
        <v>29389144</v>
      </c>
      <c r="E12" s="13">
        <v>0.23</v>
      </c>
      <c r="F12" s="13">
        <v>13191578</v>
      </c>
      <c r="G12" s="13">
        <v>44.89</v>
      </c>
      <c r="H12" s="38" t="s">
        <v>261</v>
      </c>
      <c r="I12" s="13">
        <v>1097226457</v>
      </c>
      <c r="J12" s="13">
        <v>8.3800000000000008</v>
      </c>
      <c r="K12" s="13">
        <v>977657150</v>
      </c>
      <c r="L12" s="13">
        <v>7.52</v>
      </c>
      <c r="M12" s="13">
        <v>119569307</v>
      </c>
      <c r="N12" s="23">
        <v>12.23</v>
      </c>
    </row>
    <row r="13" spans="1:14">
      <c r="A13" s="35" t="s">
        <v>260</v>
      </c>
      <c r="B13" s="14">
        <v>18180722</v>
      </c>
      <c r="C13" s="14">
        <v>0.14000000000000001</v>
      </c>
      <c r="D13" s="14">
        <v>15100144</v>
      </c>
      <c r="E13" s="14">
        <v>0.12</v>
      </c>
      <c r="F13" s="14">
        <v>3080578</v>
      </c>
      <c r="G13" s="14">
        <v>20.399999999999999</v>
      </c>
      <c r="H13" s="37" t="s">
        <v>259</v>
      </c>
      <c r="I13" s="14">
        <v>891961067</v>
      </c>
      <c r="J13" s="14">
        <v>6.81</v>
      </c>
      <c r="K13" s="14">
        <v>761643102</v>
      </c>
      <c r="L13" s="14">
        <v>5.86</v>
      </c>
      <c r="M13" s="14">
        <v>130317965</v>
      </c>
      <c r="N13" s="22">
        <v>17.11</v>
      </c>
    </row>
    <row r="14" spans="1:14">
      <c r="A14" s="35" t="s">
        <v>258</v>
      </c>
      <c r="B14" s="14">
        <v>24400000</v>
      </c>
      <c r="C14" s="14">
        <v>0.19</v>
      </c>
      <c r="D14" s="14">
        <v>14289000</v>
      </c>
      <c r="E14" s="14">
        <v>0.11</v>
      </c>
      <c r="F14" s="14">
        <v>10111000</v>
      </c>
      <c r="G14" s="14">
        <v>70.760000000000005</v>
      </c>
      <c r="H14" s="37" t="s">
        <v>257</v>
      </c>
      <c r="I14" s="14">
        <v>205265390</v>
      </c>
      <c r="J14" s="14">
        <v>1.57</v>
      </c>
      <c r="K14" s="14">
        <v>216014048</v>
      </c>
      <c r="L14" s="14">
        <v>1.66</v>
      </c>
      <c r="M14" s="14">
        <v>-10748658</v>
      </c>
      <c r="N14" s="22">
        <v>-4.9800000000000004</v>
      </c>
    </row>
    <row r="15" spans="1:14">
      <c r="A15" s="36" t="s">
        <v>256</v>
      </c>
      <c r="B15" s="13">
        <v>78846019</v>
      </c>
      <c r="C15" s="13">
        <v>0.6</v>
      </c>
      <c r="D15" s="13">
        <v>69778327</v>
      </c>
      <c r="E15" s="13">
        <v>0.54</v>
      </c>
      <c r="F15" s="13">
        <v>9067692</v>
      </c>
      <c r="G15" s="13">
        <v>12.99</v>
      </c>
      <c r="H15" s="38" t="s">
        <v>255</v>
      </c>
      <c r="I15" s="13">
        <v>5451230192</v>
      </c>
      <c r="J15" s="13">
        <v>41.61</v>
      </c>
      <c r="K15" s="13">
        <v>5541402350</v>
      </c>
      <c r="L15" s="13">
        <v>42.63</v>
      </c>
      <c r="M15" s="13">
        <v>-90172158</v>
      </c>
      <c r="N15" s="23">
        <v>-1.63</v>
      </c>
    </row>
    <row r="16" spans="1:14">
      <c r="A16" s="35" t="s">
        <v>254</v>
      </c>
      <c r="B16" s="14">
        <v>801051</v>
      </c>
      <c r="C16" s="14">
        <v>0.01</v>
      </c>
      <c r="D16" s="14">
        <v>793163</v>
      </c>
      <c r="E16" s="14">
        <v>0.01</v>
      </c>
      <c r="F16" s="14">
        <v>7888</v>
      </c>
      <c r="G16" s="14">
        <v>0.99</v>
      </c>
      <c r="H16" s="38" t="s">
        <v>253</v>
      </c>
      <c r="I16" s="13">
        <v>90598001</v>
      </c>
      <c r="J16" s="13">
        <v>0.69</v>
      </c>
      <c r="K16" s="13">
        <v>57531372</v>
      </c>
      <c r="L16" s="13">
        <v>0.44</v>
      </c>
      <c r="M16" s="13">
        <v>33066629</v>
      </c>
      <c r="N16" s="23">
        <v>57.48</v>
      </c>
    </row>
    <row r="17" spans="1:14">
      <c r="A17" s="35" t="s">
        <v>252</v>
      </c>
      <c r="B17" s="14">
        <v>78040378</v>
      </c>
      <c r="C17" s="14">
        <v>0.6</v>
      </c>
      <c r="D17" s="14">
        <v>67844805</v>
      </c>
      <c r="E17" s="14">
        <v>0.52</v>
      </c>
      <c r="F17" s="14">
        <v>10195573</v>
      </c>
      <c r="G17" s="14">
        <v>15.03</v>
      </c>
      <c r="H17" s="37" t="s">
        <v>251</v>
      </c>
      <c r="I17" s="14">
        <v>90598001</v>
      </c>
      <c r="J17" s="14">
        <v>0.69</v>
      </c>
      <c r="K17" s="14">
        <v>57531372</v>
      </c>
      <c r="L17" s="14">
        <v>0.44</v>
      </c>
      <c r="M17" s="14">
        <v>33066629</v>
      </c>
      <c r="N17" s="22">
        <v>57.48</v>
      </c>
    </row>
    <row r="18" spans="1:14">
      <c r="A18" s="35" t="s">
        <v>250</v>
      </c>
      <c r="B18" s="14">
        <v>4590</v>
      </c>
      <c r="C18" s="14">
        <v>0</v>
      </c>
      <c r="D18" s="14">
        <v>1140359</v>
      </c>
      <c r="E18" s="14">
        <v>0.01</v>
      </c>
      <c r="F18" s="14">
        <v>-1135769</v>
      </c>
      <c r="G18" s="14">
        <v>-99.6</v>
      </c>
      <c r="H18" s="38" t="s">
        <v>249</v>
      </c>
      <c r="I18" s="13">
        <v>5360632191</v>
      </c>
      <c r="J18" s="13">
        <v>40.92</v>
      </c>
      <c r="K18" s="13">
        <v>5483870978</v>
      </c>
      <c r="L18" s="13">
        <v>42.19</v>
      </c>
      <c r="M18" s="13">
        <v>-123238787</v>
      </c>
      <c r="N18" s="23">
        <v>-2.25</v>
      </c>
    </row>
    <row r="19" spans="1:14">
      <c r="A19" s="36" t="s">
        <v>248</v>
      </c>
      <c r="B19" s="13">
        <v>3596372</v>
      </c>
      <c r="C19" s="13">
        <v>0.03</v>
      </c>
      <c r="D19" s="13">
        <v>3659054</v>
      </c>
      <c r="E19" s="13">
        <v>0.03</v>
      </c>
      <c r="F19" s="13">
        <v>-62682</v>
      </c>
      <c r="G19" s="13">
        <v>-1.71</v>
      </c>
      <c r="H19" s="37" t="s">
        <v>247</v>
      </c>
      <c r="I19" s="14">
        <v>37760752</v>
      </c>
      <c r="J19" s="14">
        <v>0.28999999999999998</v>
      </c>
      <c r="K19" s="14">
        <v>28111384</v>
      </c>
      <c r="L19" s="14">
        <v>0.22</v>
      </c>
      <c r="M19" s="14">
        <v>9649368</v>
      </c>
      <c r="N19" s="22">
        <v>34.33</v>
      </c>
    </row>
    <row r="20" spans="1:14">
      <c r="A20" s="35" t="s">
        <v>246</v>
      </c>
      <c r="B20" s="14">
        <v>3596372</v>
      </c>
      <c r="C20" s="14">
        <v>0.03</v>
      </c>
      <c r="D20" s="14">
        <v>3659054</v>
      </c>
      <c r="E20" s="14">
        <v>0.03</v>
      </c>
      <c r="F20" s="14">
        <v>-62682</v>
      </c>
      <c r="G20" s="14">
        <v>-1.71</v>
      </c>
      <c r="H20" s="37" t="s">
        <v>245</v>
      </c>
      <c r="I20" s="14">
        <v>1163310</v>
      </c>
      <c r="J20" s="14">
        <v>0.01</v>
      </c>
      <c r="K20" s="14">
        <v>959496</v>
      </c>
      <c r="L20" s="14">
        <v>0.01</v>
      </c>
      <c r="M20" s="14">
        <v>203814</v>
      </c>
      <c r="N20" s="22">
        <v>21.24</v>
      </c>
    </row>
    <row r="21" spans="1:14" ht="32.4">
      <c r="A21" s="36" t="s">
        <v>244</v>
      </c>
      <c r="B21" s="13">
        <v>2562658132</v>
      </c>
      <c r="C21" s="13">
        <v>19.559999999999999</v>
      </c>
      <c r="D21" s="13">
        <v>219947267</v>
      </c>
      <c r="E21" s="13">
        <v>1.69</v>
      </c>
      <c r="F21" s="13">
        <v>2342710865</v>
      </c>
      <c r="G21" s="13">
        <v>1065.1199999999999</v>
      </c>
      <c r="H21" s="37" t="s">
        <v>243</v>
      </c>
      <c r="I21" s="14">
        <v>39907377</v>
      </c>
      <c r="J21" s="14">
        <v>0.3</v>
      </c>
      <c r="K21" s="14">
        <v>39972994</v>
      </c>
      <c r="L21" s="14">
        <v>0.31</v>
      </c>
      <c r="M21" s="14">
        <v>-65617</v>
      </c>
      <c r="N21" s="22">
        <v>-0.16</v>
      </c>
    </row>
    <row r="22" spans="1:14">
      <c r="A22" s="36" t="s">
        <v>242</v>
      </c>
      <c r="B22" s="13">
        <v>2490050000</v>
      </c>
      <c r="C22" s="13">
        <v>19.010000000000002</v>
      </c>
      <c r="D22" s="13">
        <v>158691300</v>
      </c>
      <c r="E22" s="13">
        <v>1.22</v>
      </c>
      <c r="F22" s="13">
        <v>2331358700</v>
      </c>
      <c r="G22" s="13">
        <v>1469.12</v>
      </c>
      <c r="H22" s="37" t="s">
        <v>241</v>
      </c>
      <c r="I22" s="14">
        <v>5281800752</v>
      </c>
      <c r="J22" s="14">
        <v>40.32</v>
      </c>
      <c r="K22" s="14">
        <v>5414827104</v>
      </c>
      <c r="L22" s="14">
        <v>41.65</v>
      </c>
      <c r="M22" s="14">
        <v>-133026352</v>
      </c>
      <c r="N22" s="22">
        <v>-2.46</v>
      </c>
    </row>
    <row r="23" spans="1:14" ht="32.4">
      <c r="A23" s="35" t="s">
        <v>240</v>
      </c>
      <c r="B23" s="14">
        <v>5200000</v>
      </c>
      <c r="C23" s="14">
        <v>0.04</v>
      </c>
      <c r="D23" s="14">
        <v>200000</v>
      </c>
      <c r="E23" s="14">
        <v>0</v>
      </c>
      <c r="F23" s="14">
        <v>5000000</v>
      </c>
      <c r="G23" s="14">
        <v>2500</v>
      </c>
      <c r="H23" s="38" t="s">
        <v>239</v>
      </c>
      <c r="I23" s="13">
        <v>6403806353</v>
      </c>
      <c r="J23" s="13">
        <v>48.88</v>
      </c>
      <c r="K23" s="13">
        <v>6337048993</v>
      </c>
      <c r="L23" s="13">
        <v>48.75</v>
      </c>
      <c r="M23" s="13">
        <v>66757360</v>
      </c>
      <c r="N23" s="23">
        <v>1.05</v>
      </c>
    </row>
    <row r="24" spans="1:14" ht="32.4">
      <c r="A24" s="35" t="s">
        <v>238</v>
      </c>
      <c r="B24" s="14">
        <v>2484850000</v>
      </c>
      <c r="C24" s="14">
        <v>18.97</v>
      </c>
      <c r="D24" s="14">
        <v>158491300</v>
      </c>
      <c r="E24" s="14">
        <v>1.22</v>
      </c>
      <c r="F24" s="14">
        <v>2326358700</v>
      </c>
      <c r="G24" s="14">
        <v>1467.81</v>
      </c>
      <c r="H24" s="38" t="s">
        <v>237</v>
      </c>
      <c r="I24" s="13">
        <v>3898248529</v>
      </c>
      <c r="J24" s="13">
        <v>29.76</v>
      </c>
      <c r="K24" s="13">
        <v>3759372845</v>
      </c>
      <c r="L24" s="13">
        <v>28.92</v>
      </c>
      <c r="M24" s="13">
        <v>138875684</v>
      </c>
      <c r="N24" s="23">
        <v>3.69</v>
      </c>
    </row>
    <row r="25" spans="1:14">
      <c r="A25" s="36" t="s">
        <v>236</v>
      </c>
      <c r="B25" s="13">
        <v>72608132</v>
      </c>
      <c r="C25" s="13">
        <v>0.55000000000000004</v>
      </c>
      <c r="D25" s="13">
        <v>61255967</v>
      </c>
      <c r="E25" s="13">
        <v>0.47</v>
      </c>
      <c r="F25" s="13">
        <v>11352165</v>
      </c>
      <c r="G25" s="13">
        <v>18.53</v>
      </c>
      <c r="H25" s="38" t="s">
        <v>235</v>
      </c>
      <c r="I25" s="13">
        <v>3898248529</v>
      </c>
      <c r="J25" s="13">
        <v>29.76</v>
      </c>
      <c r="K25" s="13">
        <v>3759372845</v>
      </c>
      <c r="L25" s="13">
        <v>28.92</v>
      </c>
      <c r="M25" s="13">
        <v>138875684</v>
      </c>
      <c r="N25" s="23">
        <v>3.69</v>
      </c>
    </row>
    <row r="26" spans="1:14">
      <c r="A26" s="35" t="s">
        <v>234</v>
      </c>
      <c r="B26" s="14">
        <v>1163310</v>
      </c>
      <c r="C26" s="14">
        <v>0.01</v>
      </c>
      <c r="D26" s="14">
        <v>959496</v>
      </c>
      <c r="E26" s="14">
        <v>0.01</v>
      </c>
      <c r="F26" s="14">
        <v>203814</v>
      </c>
      <c r="G26" s="14">
        <v>21.24</v>
      </c>
      <c r="H26" s="37" t="s">
        <v>233</v>
      </c>
      <c r="I26" s="14">
        <v>3898248529</v>
      </c>
      <c r="J26" s="14">
        <v>29.76</v>
      </c>
      <c r="K26" s="14">
        <v>3759372845</v>
      </c>
      <c r="L26" s="14">
        <v>28.92</v>
      </c>
      <c r="M26" s="14">
        <v>138875684</v>
      </c>
      <c r="N26" s="22">
        <v>3.69</v>
      </c>
    </row>
    <row r="27" spans="1:14">
      <c r="A27" s="35" t="s">
        <v>232</v>
      </c>
      <c r="B27" s="14">
        <v>71444822</v>
      </c>
      <c r="C27" s="14">
        <v>0.55000000000000004</v>
      </c>
      <c r="D27" s="14">
        <v>60296471</v>
      </c>
      <c r="E27" s="14">
        <v>0.46</v>
      </c>
      <c r="F27" s="14">
        <v>11148351</v>
      </c>
      <c r="G27" s="14">
        <v>18.489999999999998</v>
      </c>
      <c r="H27" s="38" t="s">
        <v>231</v>
      </c>
      <c r="I27" s="13">
        <v>2504713994</v>
      </c>
      <c r="J27" s="13">
        <v>19.12</v>
      </c>
      <c r="K27" s="13">
        <v>2577002098</v>
      </c>
      <c r="L27" s="13">
        <v>19.82</v>
      </c>
      <c r="M27" s="13">
        <v>-72288104</v>
      </c>
      <c r="N27" s="23">
        <v>-2.81</v>
      </c>
    </row>
    <row r="28" spans="1:14">
      <c r="A28" s="36" t="s">
        <v>230</v>
      </c>
      <c r="B28" s="13">
        <v>3956742803</v>
      </c>
      <c r="C28" s="13">
        <v>30.2</v>
      </c>
      <c r="D28" s="13">
        <v>3947154747</v>
      </c>
      <c r="E28" s="13">
        <v>30.36</v>
      </c>
      <c r="F28" s="13">
        <v>9588056</v>
      </c>
      <c r="G28" s="13">
        <v>0.24</v>
      </c>
      <c r="H28" s="38" t="s">
        <v>229</v>
      </c>
      <c r="I28" s="13">
        <v>2504713994</v>
      </c>
      <c r="J28" s="13">
        <v>19.12</v>
      </c>
      <c r="K28" s="13">
        <v>2577002098</v>
      </c>
      <c r="L28" s="13">
        <v>19.82</v>
      </c>
      <c r="M28" s="13">
        <v>-72288104</v>
      </c>
      <c r="N28" s="23">
        <v>-2.81</v>
      </c>
    </row>
    <row r="29" spans="1:14">
      <c r="A29" s="36" t="s">
        <v>228</v>
      </c>
      <c r="B29" s="13">
        <v>4028230</v>
      </c>
      <c r="C29" s="13">
        <v>0.03</v>
      </c>
      <c r="D29" s="13">
        <v>3858450</v>
      </c>
      <c r="E29" s="13">
        <v>0.03</v>
      </c>
      <c r="F29" s="13">
        <v>169780</v>
      </c>
      <c r="G29" s="13">
        <v>4.4000000000000004</v>
      </c>
      <c r="H29" s="37" t="s">
        <v>227</v>
      </c>
      <c r="I29" s="14">
        <v>2504713994</v>
      </c>
      <c r="J29" s="14">
        <v>19.12</v>
      </c>
      <c r="K29" s="14">
        <v>2577002098</v>
      </c>
      <c r="L29" s="14">
        <v>19.82</v>
      </c>
      <c r="M29" s="14">
        <v>-72288104</v>
      </c>
      <c r="N29" s="22">
        <v>-2.81</v>
      </c>
    </row>
    <row r="30" spans="1:14">
      <c r="A30" s="35" t="s">
        <v>226</v>
      </c>
      <c r="B30" s="14">
        <v>4028230</v>
      </c>
      <c r="C30" s="14">
        <v>0.03</v>
      </c>
      <c r="D30" s="14">
        <v>3858450</v>
      </c>
      <c r="E30" s="14">
        <v>0.03</v>
      </c>
      <c r="F30" s="14">
        <v>169780</v>
      </c>
      <c r="G30" s="14">
        <v>4.4000000000000004</v>
      </c>
      <c r="H30" s="38" t="s">
        <v>225</v>
      </c>
      <c r="I30" s="13">
        <v>843830</v>
      </c>
      <c r="J30" s="13">
        <v>0.01</v>
      </c>
      <c r="K30" s="13">
        <v>674050</v>
      </c>
      <c r="L30" s="13">
        <v>0.01</v>
      </c>
      <c r="M30" s="13">
        <v>169780</v>
      </c>
      <c r="N30" s="23">
        <v>25.19</v>
      </c>
    </row>
    <row r="31" spans="1:14">
      <c r="A31" s="36" t="s">
        <v>224</v>
      </c>
      <c r="B31" s="13">
        <v>35221199</v>
      </c>
      <c r="C31" s="13">
        <v>0.27</v>
      </c>
      <c r="D31" s="13">
        <v>32171376</v>
      </c>
      <c r="E31" s="13">
        <v>0.25</v>
      </c>
      <c r="F31" s="13">
        <v>3049823</v>
      </c>
      <c r="G31" s="13">
        <v>9.48</v>
      </c>
      <c r="H31" s="38" t="s">
        <v>223</v>
      </c>
      <c r="I31" s="13">
        <v>843830</v>
      </c>
      <c r="J31" s="13">
        <v>0.01</v>
      </c>
      <c r="K31" s="13">
        <v>674050</v>
      </c>
      <c r="L31" s="13">
        <v>0.01</v>
      </c>
      <c r="M31" s="13">
        <v>169780</v>
      </c>
      <c r="N31" s="23">
        <v>25.19</v>
      </c>
    </row>
    <row r="32" spans="1:14">
      <c r="A32" s="35" t="s">
        <v>222</v>
      </c>
      <c r="B32" s="14">
        <v>117849842</v>
      </c>
      <c r="C32" s="14">
        <v>0.9</v>
      </c>
      <c r="D32" s="14">
        <v>110550107</v>
      </c>
      <c r="E32" s="14">
        <v>0.85</v>
      </c>
      <c r="F32" s="14">
        <v>7299735</v>
      </c>
      <c r="G32" s="14">
        <v>6.6</v>
      </c>
      <c r="H32" s="37" t="s">
        <v>221</v>
      </c>
      <c r="I32" s="14">
        <v>843830</v>
      </c>
      <c r="J32" s="14">
        <v>0.01</v>
      </c>
      <c r="K32" s="14">
        <v>674050</v>
      </c>
      <c r="L32" s="14">
        <v>0.01</v>
      </c>
      <c r="M32" s="14">
        <v>169780</v>
      </c>
      <c r="N32" s="22">
        <v>25.19</v>
      </c>
    </row>
    <row r="33" spans="1:14" ht="32.4">
      <c r="A33" s="35" t="s">
        <v>220</v>
      </c>
      <c r="B33" s="14">
        <v>-82628643</v>
      </c>
      <c r="C33" s="14">
        <v>-0.63</v>
      </c>
      <c r="D33" s="14">
        <v>-78378731</v>
      </c>
      <c r="E33" s="14">
        <v>-0.6</v>
      </c>
      <c r="F33" s="14">
        <v>-4249912</v>
      </c>
      <c r="G33" s="14">
        <v>5.42</v>
      </c>
      <c r="H33" s="26"/>
      <c r="I33" s="26"/>
      <c r="J33" s="26"/>
      <c r="K33" s="26"/>
      <c r="L33" s="26"/>
      <c r="M33" s="26"/>
      <c r="N33" s="25"/>
    </row>
    <row r="34" spans="1:14">
      <c r="A34" s="36" t="s">
        <v>219</v>
      </c>
      <c r="B34" s="13">
        <v>1824600182</v>
      </c>
      <c r="C34" s="13">
        <v>13.93</v>
      </c>
      <c r="D34" s="13">
        <v>1863360384</v>
      </c>
      <c r="E34" s="13">
        <v>14.33</v>
      </c>
      <c r="F34" s="13">
        <v>-38760202</v>
      </c>
      <c r="G34" s="13">
        <v>-2.08</v>
      </c>
      <c r="H34" s="26"/>
      <c r="I34" s="26"/>
      <c r="J34" s="26"/>
      <c r="K34" s="26"/>
      <c r="L34" s="26"/>
      <c r="M34" s="26"/>
      <c r="N34" s="25"/>
    </row>
    <row r="35" spans="1:14">
      <c r="A35" s="35" t="s">
        <v>218</v>
      </c>
      <c r="B35" s="14">
        <v>2365771887</v>
      </c>
      <c r="C35" s="14">
        <v>18.059999999999999</v>
      </c>
      <c r="D35" s="14">
        <v>2359499321</v>
      </c>
      <c r="E35" s="14">
        <v>18.149999999999999</v>
      </c>
      <c r="F35" s="14">
        <v>6272566</v>
      </c>
      <c r="G35" s="14">
        <v>0.27</v>
      </c>
      <c r="H35" s="26"/>
      <c r="I35" s="26"/>
      <c r="J35" s="26"/>
      <c r="K35" s="26"/>
      <c r="L35" s="26"/>
      <c r="M35" s="26"/>
      <c r="N35" s="25"/>
    </row>
    <row r="36" spans="1:14" ht="32.4">
      <c r="A36" s="35" t="s">
        <v>217</v>
      </c>
      <c r="B36" s="14">
        <v>-541171705</v>
      </c>
      <c r="C36" s="14">
        <v>-4.13</v>
      </c>
      <c r="D36" s="14">
        <v>-496138937</v>
      </c>
      <c r="E36" s="14">
        <v>-3.82</v>
      </c>
      <c r="F36" s="14">
        <v>-45032768</v>
      </c>
      <c r="G36" s="14">
        <v>9.08</v>
      </c>
      <c r="H36" s="26"/>
      <c r="I36" s="26"/>
      <c r="J36" s="26"/>
      <c r="K36" s="26"/>
      <c r="L36" s="26"/>
      <c r="M36" s="26"/>
      <c r="N36" s="25"/>
    </row>
    <row r="37" spans="1:14">
      <c r="A37" s="36" t="s">
        <v>216</v>
      </c>
      <c r="B37" s="13">
        <v>514574387</v>
      </c>
      <c r="C37" s="13">
        <v>3.93</v>
      </c>
      <c r="D37" s="13">
        <v>495775572</v>
      </c>
      <c r="E37" s="13">
        <v>3.81</v>
      </c>
      <c r="F37" s="13">
        <v>18798815</v>
      </c>
      <c r="G37" s="13">
        <v>3.79</v>
      </c>
      <c r="H37" s="26"/>
      <c r="I37" s="26"/>
      <c r="J37" s="26"/>
      <c r="K37" s="26"/>
      <c r="L37" s="26"/>
      <c r="M37" s="26"/>
      <c r="N37" s="25"/>
    </row>
    <row r="38" spans="1:14">
      <c r="A38" s="35" t="s">
        <v>215</v>
      </c>
      <c r="B38" s="14">
        <v>2932043447</v>
      </c>
      <c r="C38" s="14">
        <v>22.38</v>
      </c>
      <c r="D38" s="14">
        <v>2895335428</v>
      </c>
      <c r="E38" s="14">
        <v>22.27</v>
      </c>
      <c r="F38" s="14">
        <v>36708019</v>
      </c>
      <c r="G38" s="14">
        <v>1.27</v>
      </c>
      <c r="H38" s="26"/>
      <c r="I38" s="26"/>
      <c r="J38" s="26"/>
      <c r="K38" s="26"/>
      <c r="L38" s="26"/>
      <c r="M38" s="26"/>
      <c r="N38" s="25"/>
    </row>
    <row r="39" spans="1:14" ht="32.4">
      <c r="A39" s="35" t="s">
        <v>214</v>
      </c>
      <c r="B39" s="14">
        <v>-2417469060</v>
      </c>
      <c r="C39" s="14">
        <v>-18.45</v>
      </c>
      <c r="D39" s="14">
        <v>-2399559856</v>
      </c>
      <c r="E39" s="14">
        <v>-18.46</v>
      </c>
      <c r="F39" s="14">
        <v>-17909204</v>
      </c>
      <c r="G39" s="14">
        <v>0.75</v>
      </c>
      <c r="H39" s="26"/>
      <c r="I39" s="26"/>
      <c r="J39" s="26"/>
      <c r="K39" s="26"/>
      <c r="L39" s="26"/>
      <c r="M39" s="26"/>
      <c r="N39" s="25"/>
    </row>
    <row r="40" spans="1:14">
      <c r="A40" s="36" t="s">
        <v>213</v>
      </c>
      <c r="B40" s="13">
        <v>23328131</v>
      </c>
      <c r="C40" s="13">
        <v>0.18</v>
      </c>
      <c r="D40" s="13">
        <v>24321155</v>
      </c>
      <c r="E40" s="13">
        <v>0.19</v>
      </c>
      <c r="F40" s="13">
        <v>-993024</v>
      </c>
      <c r="G40" s="13">
        <v>-4.08</v>
      </c>
      <c r="H40" s="26"/>
      <c r="I40" s="26"/>
      <c r="J40" s="26"/>
      <c r="K40" s="26"/>
      <c r="L40" s="26"/>
      <c r="M40" s="26"/>
      <c r="N40" s="25"/>
    </row>
    <row r="41" spans="1:14">
      <c r="A41" s="35" t="s">
        <v>212</v>
      </c>
      <c r="B41" s="14">
        <v>295139845</v>
      </c>
      <c r="C41" s="14">
        <v>2.25</v>
      </c>
      <c r="D41" s="14">
        <v>295300266</v>
      </c>
      <c r="E41" s="14">
        <v>2.27</v>
      </c>
      <c r="F41" s="14">
        <v>-160421</v>
      </c>
      <c r="G41" s="14">
        <v>-0.05</v>
      </c>
      <c r="H41" s="26"/>
      <c r="I41" s="26"/>
      <c r="J41" s="26"/>
      <c r="K41" s="26"/>
      <c r="L41" s="26"/>
      <c r="M41" s="26"/>
      <c r="N41" s="25"/>
    </row>
    <row r="42" spans="1:14" ht="32.4">
      <c r="A42" s="35" t="s">
        <v>211</v>
      </c>
      <c r="B42" s="14">
        <v>-271811714</v>
      </c>
      <c r="C42" s="14">
        <v>-2.0699999999999998</v>
      </c>
      <c r="D42" s="14">
        <v>-270979111</v>
      </c>
      <c r="E42" s="14">
        <v>-2.08</v>
      </c>
      <c r="F42" s="14">
        <v>-832603</v>
      </c>
      <c r="G42" s="14">
        <v>0.31</v>
      </c>
      <c r="H42" s="26"/>
      <c r="I42" s="26"/>
      <c r="J42" s="26"/>
      <c r="K42" s="26"/>
      <c r="L42" s="26"/>
      <c r="M42" s="26"/>
      <c r="N42" s="25"/>
    </row>
    <row r="43" spans="1:14">
      <c r="A43" s="36" t="s">
        <v>210</v>
      </c>
      <c r="B43" s="13">
        <v>1546034857</v>
      </c>
      <c r="C43" s="13">
        <v>11.8</v>
      </c>
      <c r="D43" s="13">
        <v>1522440738</v>
      </c>
      <c r="E43" s="13">
        <v>11.71</v>
      </c>
      <c r="F43" s="13">
        <v>23594119</v>
      </c>
      <c r="G43" s="13">
        <v>1.55</v>
      </c>
      <c r="H43" s="26"/>
      <c r="I43" s="26"/>
      <c r="J43" s="26"/>
      <c r="K43" s="26"/>
      <c r="L43" s="26"/>
      <c r="M43" s="26"/>
      <c r="N43" s="25"/>
    </row>
    <row r="44" spans="1:14">
      <c r="A44" s="35" t="s">
        <v>209</v>
      </c>
      <c r="B44" s="14">
        <v>2294703971</v>
      </c>
      <c r="C44" s="14">
        <v>17.52</v>
      </c>
      <c r="D44" s="14">
        <v>2242657700</v>
      </c>
      <c r="E44" s="14">
        <v>17.25</v>
      </c>
      <c r="F44" s="14">
        <v>52046271</v>
      </c>
      <c r="G44" s="14">
        <v>2.3199999999999998</v>
      </c>
      <c r="H44" s="26"/>
      <c r="I44" s="26"/>
      <c r="J44" s="26"/>
      <c r="K44" s="26"/>
      <c r="L44" s="26"/>
      <c r="M44" s="26"/>
      <c r="N44" s="25"/>
    </row>
    <row r="45" spans="1:14">
      <c r="A45" s="35" t="s">
        <v>208</v>
      </c>
      <c r="B45" s="14">
        <v>-748669114</v>
      </c>
      <c r="C45" s="14">
        <v>-5.72</v>
      </c>
      <c r="D45" s="14">
        <v>-720216962</v>
      </c>
      <c r="E45" s="14">
        <v>-5.54</v>
      </c>
      <c r="F45" s="14">
        <v>-28452152</v>
      </c>
      <c r="G45" s="14">
        <v>3.95</v>
      </c>
      <c r="H45" s="26"/>
      <c r="I45" s="26"/>
      <c r="J45" s="26"/>
      <c r="K45" s="26"/>
      <c r="L45" s="26"/>
      <c r="M45" s="26"/>
      <c r="N45" s="25"/>
    </row>
    <row r="46" spans="1:14">
      <c r="A46" s="36" t="s">
        <v>207</v>
      </c>
      <c r="B46" s="13">
        <v>8955817</v>
      </c>
      <c r="C46" s="13">
        <v>7.0000000000000007E-2</v>
      </c>
      <c r="D46" s="13">
        <v>5227072</v>
      </c>
      <c r="E46" s="13">
        <v>0.04</v>
      </c>
      <c r="F46" s="13">
        <v>3728745</v>
      </c>
      <c r="G46" s="13">
        <v>71.34</v>
      </c>
      <c r="H46" s="26"/>
      <c r="I46" s="26"/>
      <c r="J46" s="26"/>
      <c r="K46" s="26"/>
      <c r="L46" s="26"/>
      <c r="M46" s="26"/>
      <c r="N46" s="25"/>
    </row>
    <row r="47" spans="1:14">
      <c r="A47" s="35" t="s">
        <v>206</v>
      </c>
      <c r="B47" s="14">
        <v>329136</v>
      </c>
      <c r="C47" s="14">
        <v>0</v>
      </c>
      <c r="D47" s="14">
        <v>0</v>
      </c>
      <c r="E47" s="14">
        <v>0</v>
      </c>
      <c r="F47" s="14">
        <v>329136</v>
      </c>
      <c r="G47" s="14"/>
      <c r="H47" s="26"/>
      <c r="I47" s="26"/>
      <c r="J47" s="26"/>
      <c r="K47" s="26"/>
      <c r="L47" s="26"/>
      <c r="M47" s="26"/>
      <c r="N47" s="25"/>
    </row>
    <row r="48" spans="1:14">
      <c r="A48" s="35" t="s">
        <v>205</v>
      </c>
      <c r="B48" s="14">
        <v>8626681</v>
      </c>
      <c r="C48" s="14">
        <v>7.0000000000000007E-2</v>
      </c>
      <c r="D48" s="14">
        <v>5227072</v>
      </c>
      <c r="E48" s="14">
        <v>0.04</v>
      </c>
      <c r="F48" s="14">
        <v>3399609</v>
      </c>
      <c r="G48" s="14">
        <v>65.040000000000006</v>
      </c>
      <c r="H48" s="26"/>
      <c r="I48" s="26"/>
      <c r="J48" s="26"/>
      <c r="K48" s="26"/>
      <c r="L48" s="26"/>
      <c r="M48" s="26"/>
      <c r="N48" s="25"/>
    </row>
    <row r="49" spans="1:14">
      <c r="A49" s="36" t="s">
        <v>204</v>
      </c>
      <c r="B49" s="13">
        <v>29505921</v>
      </c>
      <c r="C49" s="13">
        <v>0.23</v>
      </c>
      <c r="D49" s="13">
        <v>32680694</v>
      </c>
      <c r="E49" s="13">
        <v>0.25</v>
      </c>
      <c r="F49" s="13">
        <v>-3174773</v>
      </c>
      <c r="G49" s="13">
        <v>-9.7100000000000009</v>
      </c>
      <c r="H49" s="26"/>
      <c r="I49" s="26"/>
      <c r="J49" s="26"/>
      <c r="K49" s="26"/>
      <c r="L49" s="26"/>
      <c r="M49" s="26"/>
      <c r="N49" s="25"/>
    </row>
    <row r="50" spans="1:14">
      <c r="A50" s="36" t="s">
        <v>203</v>
      </c>
      <c r="B50" s="13">
        <v>29505921</v>
      </c>
      <c r="C50" s="13">
        <v>0.23</v>
      </c>
      <c r="D50" s="13">
        <v>32680694</v>
      </c>
      <c r="E50" s="13">
        <v>0.25</v>
      </c>
      <c r="F50" s="13">
        <v>-3174773</v>
      </c>
      <c r="G50" s="13">
        <v>-9.7100000000000009</v>
      </c>
      <c r="H50" s="26"/>
      <c r="I50" s="26"/>
      <c r="J50" s="26"/>
      <c r="K50" s="26"/>
      <c r="L50" s="26"/>
      <c r="M50" s="26"/>
      <c r="N50" s="25"/>
    </row>
    <row r="51" spans="1:14">
      <c r="A51" s="35" t="s">
        <v>202</v>
      </c>
      <c r="B51" s="14">
        <v>15461099</v>
      </c>
      <c r="C51" s="14">
        <v>0.12</v>
      </c>
      <c r="D51" s="14">
        <v>17456320</v>
      </c>
      <c r="E51" s="14">
        <v>0.13</v>
      </c>
      <c r="F51" s="14">
        <v>-1995221</v>
      </c>
      <c r="G51" s="14">
        <v>-11.43</v>
      </c>
      <c r="H51" s="26"/>
      <c r="I51" s="26"/>
      <c r="J51" s="26"/>
      <c r="K51" s="26"/>
      <c r="L51" s="26"/>
      <c r="M51" s="26"/>
      <c r="N51" s="25"/>
    </row>
    <row r="52" spans="1:14">
      <c r="A52" s="35" t="s">
        <v>201</v>
      </c>
      <c r="B52" s="14">
        <v>13946822</v>
      </c>
      <c r="C52" s="14">
        <v>0.11</v>
      </c>
      <c r="D52" s="14">
        <v>15224374</v>
      </c>
      <c r="E52" s="14">
        <v>0.12</v>
      </c>
      <c r="F52" s="14">
        <v>-1277552</v>
      </c>
      <c r="G52" s="14">
        <v>-8.39</v>
      </c>
      <c r="H52" s="26"/>
      <c r="I52" s="26"/>
      <c r="J52" s="26"/>
      <c r="K52" s="26"/>
      <c r="L52" s="26"/>
      <c r="M52" s="26"/>
      <c r="N52" s="25"/>
    </row>
    <row r="53" spans="1:14">
      <c r="A53" s="35" t="s">
        <v>200</v>
      </c>
      <c r="B53" s="14">
        <v>98000</v>
      </c>
      <c r="C53" s="14">
        <v>0</v>
      </c>
      <c r="D53" s="14">
        <v>0</v>
      </c>
      <c r="E53" s="14">
        <v>0</v>
      </c>
      <c r="F53" s="14">
        <v>98000</v>
      </c>
      <c r="G53" s="14"/>
      <c r="H53" s="26"/>
      <c r="I53" s="26"/>
      <c r="J53" s="26"/>
      <c r="K53" s="26"/>
      <c r="L53" s="26"/>
      <c r="M53" s="26"/>
      <c r="N53" s="25"/>
    </row>
    <row r="54" spans="1:14">
      <c r="A54" s="36" t="s">
        <v>199</v>
      </c>
      <c r="B54" s="13">
        <v>5365565259</v>
      </c>
      <c r="C54" s="13">
        <v>40.96</v>
      </c>
      <c r="D54" s="13">
        <v>5463965660</v>
      </c>
      <c r="E54" s="13">
        <v>42.03</v>
      </c>
      <c r="F54" s="13">
        <v>-98400401</v>
      </c>
      <c r="G54" s="13">
        <v>-1.8</v>
      </c>
      <c r="H54" s="26"/>
      <c r="I54" s="26"/>
      <c r="J54" s="26"/>
      <c r="K54" s="26"/>
      <c r="L54" s="26"/>
      <c r="M54" s="26"/>
      <c r="N54" s="25"/>
    </row>
    <row r="55" spans="1:14">
      <c r="A55" s="36" t="s">
        <v>198</v>
      </c>
      <c r="B55" s="13">
        <v>82611385</v>
      </c>
      <c r="C55" s="13">
        <v>0.63</v>
      </c>
      <c r="D55" s="13">
        <v>48496913</v>
      </c>
      <c r="E55" s="13">
        <v>0.37</v>
      </c>
      <c r="F55" s="13">
        <v>34114472</v>
      </c>
      <c r="G55" s="13">
        <v>70.34</v>
      </c>
      <c r="H55" s="26"/>
      <c r="I55" s="26"/>
      <c r="J55" s="26"/>
      <c r="K55" s="26"/>
      <c r="L55" s="26"/>
      <c r="M55" s="26"/>
      <c r="N55" s="25"/>
    </row>
    <row r="56" spans="1:14">
      <c r="A56" s="35" t="s">
        <v>197</v>
      </c>
      <c r="B56" s="14">
        <v>82611385</v>
      </c>
      <c r="C56" s="14">
        <v>0.63</v>
      </c>
      <c r="D56" s="14">
        <v>48496913</v>
      </c>
      <c r="E56" s="14">
        <v>0.37</v>
      </c>
      <c r="F56" s="14">
        <v>34114472</v>
      </c>
      <c r="G56" s="14">
        <v>70.34</v>
      </c>
      <c r="H56" s="26"/>
      <c r="I56" s="26"/>
      <c r="J56" s="26"/>
      <c r="K56" s="26"/>
      <c r="L56" s="26"/>
      <c r="M56" s="26"/>
      <c r="N56" s="25"/>
    </row>
    <row r="57" spans="1:14">
      <c r="A57" s="36" t="s">
        <v>196</v>
      </c>
      <c r="B57" s="13">
        <v>5282953874</v>
      </c>
      <c r="C57" s="13">
        <v>40.33</v>
      </c>
      <c r="D57" s="13">
        <v>5415468747</v>
      </c>
      <c r="E57" s="13">
        <v>41.66</v>
      </c>
      <c r="F57" s="13">
        <v>-132514873</v>
      </c>
      <c r="G57" s="13">
        <v>-2.4500000000000002</v>
      </c>
      <c r="H57" s="26"/>
      <c r="I57" s="26"/>
      <c r="J57" s="26"/>
      <c r="K57" s="26"/>
      <c r="L57" s="26"/>
      <c r="M57" s="26"/>
      <c r="N57" s="25"/>
    </row>
    <row r="58" spans="1:14">
      <c r="A58" s="35" t="s">
        <v>195</v>
      </c>
      <c r="B58" s="14">
        <v>1153122</v>
      </c>
      <c r="C58" s="14">
        <v>0.01</v>
      </c>
      <c r="D58" s="14">
        <v>641643</v>
      </c>
      <c r="E58" s="14">
        <v>0</v>
      </c>
      <c r="F58" s="14">
        <v>511479</v>
      </c>
      <c r="G58" s="14">
        <v>79.709999999999994</v>
      </c>
      <c r="H58" s="26"/>
      <c r="I58" s="26"/>
      <c r="J58" s="26"/>
      <c r="K58" s="26"/>
      <c r="L58" s="26"/>
      <c r="M58" s="26"/>
      <c r="N58" s="25"/>
    </row>
    <row r="59" spans="1:14">
      <c r="A59" s="35" t="s">
        <v>194</v>
      </c>
      <c r="B59" s="14">
        <v>8639022677</v>
      </c>
      <c r="C59" s="14">
        <v>65.95</v>
      </c>
      <c r="D59" s="14">
        <v>8637456665</v>
      </c>
      <c r="E59" s="14">
        <v>66.44</v>
      </c>
      <c r="F59" s="14">
        <v>1566012</v>
      </c>
      <c r="G59" s="14">
        <v>0.02</v>
      </c>
      <c r="H59" s="26"/>
      <c r="I59" s="26"/>
      <c r="J59" s="26"/>
      <c r="K59" s="26"/>
      <c r="L59" s="26"/>
      <c r="M59" s="26"/>
      <c r="N59" s="25"/>
    </row>
    <row r="60" spans="1:14">
      <c r="A60" s="35" t="s">
        <v>193</v>
      </c>
      <c r="B60" s="14">
        <v>-3357221925</v>
      </c>
      <c r="C60" s="14">
        <v>-25.63</v>
      </c>
      <c r="D60" s="14">
        <v>-3222629561</v>
      </c>
      <c r="E60" s="14">
        <v>-24.79</v>
      </c>
      <c r="F60" s="14">
        <v>-134592364</v>
      </c>
      <c r="G60" s="14">
        <v>4.18</v>
      </c>
      <c r="H60" s="26"/>
      <c r="I60" s="26"/>
      <c r="J60" s="26"/>
      <c r="K60" s="26"/>
      <c r="L60" s="26"/>
      <c r="M60" s="26"/>
      <c r="N60" s="25"/>
    </row>
    <row r="61" spans="1:14" ht="16.8" thickBot="1">
      <c r="A61" s="34" t="s">
        <v>192</v>
      </c>
      <c r="B61" s="20">
        <v>13099824048</v>
      </c>
      <c r="C61" s="20">
        <v>100</v>
      </c>
      <c r="D61" s="20">
        <v>12999418870</v>
      </c>
      <c r="E61" s="20">
        <v>100</v>
      </c>
      <c r="F61" s="20">
        <v>100405178</v>
      </c>
      <c r="G61" s="20">
        <v>0.77</v>
      </c>
      <c r="H61" s="33" t="s">
        <v>192</v>
      </c>
      <c r="I61" s="20">
        <v>13099824048</v>
      </c>
      <c r="J61" s="20">
        <v>100</v>
      </c>
      <c r="K61" s="20">
        <v>12999418870</v>
      </c>
      <c r="L61" s="20">
        <v>100</v>
      </c>
      <c r="M61" s="20">
        <v>100405178</v>
      </c>
      <c r="N61" s="24">
        <v>0.77</v>
      </c>
    </row>
    <row r="62" spans="1:14">
      <c r="A62" s="241" t="s">
        <v>191</v>
      </c>
      <c r="B62" s="241"/>
      <c r="C62" s="241"/>
      <c r="D62" s="241"/>
      <c r="E62" s="241"/>
      <c r="F62" s="241"/>
      <c r="G62" s="241"/>
    </row>
  </sheetData>
  <mergeCells count="9">
    <mergeCell ref="A62:G62"/>
    <mergeCell ref="H4:H5"/>
    <mergeCell ref="I4:J4"/>
    <mergeCell ref="K4:L4"/>
    <mergeCell ref="M4:N4"/>
    <mergeCell ref="A4:A5"/>
    <mergeCell ref="F4:G4"/>
    <mergeCell ref="D4:E4"/>
    <mergeCell ref="B4:C4"/>
  </mergeCells>
  <phoneticPr fontId="2" type="noConversion"/>
  <pageMargins left="0.55118110236220474" right="0.35433070866141736" top="0.98425196850393704" bottom="0.98425196850393704" header="0.51181102362204722" footer="0.51181102362204722"/>
  <pageSetup paperSize="8" scale="90" orientation="landscape" horizontalDpi="180" verticalDpi="18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zoomScale="75" workbookViewId="0">
      <selection activeCell="C2" sqref="C2"/>
    </sheetView>
  </sheetViews>
  <sheetFormatPr defaultRowHeight="16.2"/>
  <cols>
    <col min="1" max="1" width="21.44140625" style="42" customWidth="1"/>
    <col min="2" max="4" width="17.6640625" style="42" customWidth="1"/>
    <col min="5" max="5" width="9.33203125" style="42" customWidth="1"/>
    <col min="6" max="6" width="24.109375" style="42" customWidth="1"/>
    <col min="7" max="16384" width="8.88671875" style="41"/>
  </cols>
  <sheetData>
    <row r="1" spans="1:6" s="55" customFormat="1" ht="22.2">
      <c r="A1" s="7"/>
      <c r="B1" s="7"/>
      <c r="C1" s="7" t="s">
        <v>9</v>
      </c>
      <c r="D1" s="7"/>
      <c r="E1" s="7"/>
      <c r="F1" s="7"/>
    </row>
    <row r="2" spans="1:6" s="55" customFormat="1" ht="22.2">
      <c r="A2" s="7"/>
      <c r="B2" s="7"/>
      <c r="C2" s="7" t="s">
        <v>303</v>
      </c>
      <c r="D2" s="7"/>
      <c r="E2" s="7"/>
      <c r="F2" s="7"/>
    </row>
    <row r="3" spans="1:6" s="55" customFormat="1" ht="22.8" thickBot="1">
      <c r="A3" s="6"/>
      <c r="B3" s="7"/>
      <c r="C3" s="9" t="s">
        <v>11</v>
      </c>
      <c r="D3" s="7"/>
      <c r="E3" s="7"/>
      <c r="F3" s="2" t="s">
        <v>302</v>
      </c>
    </row>
    <row r="4" spans="1:6" ht="33" customHeight="1">
      <c r="A4" s="222" t="s">
        <v>301</v>
      </c>
      <c r="B4" s="244" t="s">
        <v>300</v>
      </c>
      <c r="C4" s="236" t="s">
        <v>299</v>
      </c>
      <c r="D4" s="244" t="s">
        <v>298</v>
      </c>
      <c r="E4" s="244"/>
      <c r="F4" s="237" t="s">
        <v>297</v>
      </c>
    </row>
    <row r="5" spans="1:6" ht="16.8" thickBot="1">
      <c r="A5" s="224"/>
      <c r="B5" s="245"/>
      <c r="C5" s="238"/>
      <c r="D5" s="11" t="s">
        <v>296</v>
      </c>
      <c r="E5" s="11" t="s">
        <v>295</v>
      </c>
      <c r="F5" s="243"/>
    </row>
    <row r="6" spans="1:6">
      <c r="A6" s="54" t="s">
        <v>18</v>
      </c>
      <c r="B6" s="53">
        <v>2413585000</v>
      </c>
      <c r="C6" s="53">
        <v>2615380677</v>
      </c>
      <c r="D6" s="53">
        <v>201795677</v>
      </c>
      <c r="E6" s="53">
        <v>8.36</v>
      </c>
      <c r="F6" s="52" t="s">
        <v>284</v>
      </c>
    </row>
    <row r="7" spans="1:6">
      <c r="A7" s="48" t="s">
        <v>19</v>
      </c>
      <c r="B7" s="47">
        <v>1227577000</v>
      </c>
      <c r="C7" s="47">
        <v>1332918242</v>
      </c>
      <c r="D7" s="47">
        <v>105341242</v>
      </c>
      <c r="E7" s="47">
        <v>8.58</v>
      </c>
      <c r="F7" s="46" t="s">
        <v>284</v>
      </c>
    </row>
    <row r="8" spans="1:6">
      <c r="A8" s="48" t="s">
        <v>20</v>
      </c>
      <c r="B8" s="47">
        <v>564817000</v>
      </c>
      <c r="C8" s="47">
        <v>588784131</v>
      </c>
      <c r="D8" s="47">
        <v>23967131</v>
      </c>
      <c r="E8" s="47">
        <v>4.24</v>
      </c>
      <c r="F8" s="46" t="s">
        <v>284</v>
      </c>
    </row>
    <row r="9" spans="1:6">
      <c r="A9" s="48" t="s">
        <v>21</v>
      </c>
      <c r="B9" s="47">
        <v>-25240000</v>
      </c>
      <c r="C9" s="47">
        <v>-24428022</v>
      </c>
      <c r="D9" s="47">
        <v>811978</v>
      </c>
      <c r="E9" s="47">
        <v>-3.22</v>
      </c>
      <c r="F9" s="46" t="s">
        <v>284</v>
      </c>
    </row>
    <row r="10" spans="1:6" ht="48.6">
      <c r="A10" s="48" t="s">
        <v>22</v>
      </c>
      <c r="B10" s="47">
        <v>675000000</v>
      </c>
      <c r="C10" s="47">
        <v>752098823</v>
      </c>
      <c r="D10" s="47">
        <v>77098823</v>
      </c>
      <c r="E10" s="47">
        <v>11.42</v>
      </c>
      <c r="F10" s="46" t="s">
        <v>294</v>
      </c>
    </row>
    <row r="11" spans="1:6" ht="48.6">
      <c r="A11" s="48" t="s">
        <v>23</v>
      </c>
      <c r="B11" s="47">
        <v>13000000</v>
      </c>
      <c r="C11" s="47">
        <v>16463310</v>
      </c>
      <c r="D11" s="47">
        <v>3463310</v>
      </c>
      <c r="E11" s="47">
        <v>26.64</v>
      </c>
      <c r="F11" s="46" t="s">
        <v>293</v>
      </c>
    </row>
    <row r="12" spans="1:6">
      <c r="A12" s="48" t="s">
        <v>24</v>
      </c>
      <c r="B12" s="47">
        <v>12500000</v>
      </c>
      <c r="C12" s="47">
        <v>5309578</v>
      </c>
      <c r="D12" s="47">
        <v>-7190422</v>
      </c>
      <c r="E12" s="47">
        <v>-57.52</v>
      </c>
      <c r="F12" s="46" t="s">
        <v>284</v>
      </c>
    </row>
    <row r="13" spans="1:6" ht="48.6">
      <c r="A13" s="48" t="s">
        <v>25</v>
      </c>
      <c r="B13" s="47">
        <v>12500000</v>
      </c>
      <c r="C13" s="47">
        <v>5309578</v>
      </c>
      <c r="D13" s="47">
        <v>-7190422</v>
      </c>
      <c r="E13" s="47">
        <v>-57.52</v>
      </c>
      <c r="F13" s="46" t="s">
        <v>292</v>
      </c>
    </row>
    <row r="14" spans="1:6">
      <c r="A14" s="48" t="s">
        <v>26</v>
      </c>
      <c r="B14" s="47">
        <v>1173508000</v>
      </c>
      <c r="C14" s="47">
        <v>1277152857</v>
      </c>
      <c r="D14" s="47">
        <v>103644857</v>
      </c>
      <c r="E14" s="47">
        <v>8.83</v>
      </c>
      <c r="F14" s="46" t="s">
        <v>284</v>
      </c>
    </row>
    <row r="15" spans="1:6" ht="32.4">
      <c r="A15" s="48" t="s">
        <v>27</v>
      </c>
      <c r="B15" s="47">
        <v>1054268000</v>
      </c>
      <c r="C15" s="47">
        <v>1054268000</v>
      </c>
      <c r="D15" s="47">
        <v>0</v>
      </c>
      <c r="E15" s="47">
        <v>0</v>
      </c>
      <c r="F15" s="46" t="s">
        <v>284</v>
      </c>
    </row>
    <row r="16" spans="1:6" ht="64.8">
      <c r="A16" s="48" t="s">
        <v>28</v>
      </c>
      <c r="B16" s="47">
        <v>106000000</v>
      </c>
      <c r="C16" s="47">
        <v>209656297</v>
      </c>
      <c r="D16" s="47">
        <v>103656297</v>
      </c>
      <c r="E16" s="47">
        <v>97.79</v>
      </c>
      <c r="F16" s="46" t="s">
        <v>291</v>
      </c>
    </row>
    <row r="17" spans="1:6">
      <c r="A17" s="48" t="s">
        <v>29</v>
      </c>
      <c r="B17" s="47">
        <v>13240000</v>
      </c>
      <c r="C17" s="47">
        <v>13228560</v>
      </c>
      <c r="D17" s="47">
        <v>-11440</v>
      </c>
      <c r="E17" s="47">
        <v>-0.09</v>
      </c>
      <c r="F17" s="46" t="s">
        <v>284</v>
      </c>
    </row>
    <row r="18" spans="1:6">
      <c r="A18" s="51" t="s">
        <v>42</v>
      </c>
      <c r="B18" s="50">
        <v>171762000</v>
      </c>
      <c r="C18" s="50">
        <v>174739109</v>
      </c>
      <c r="D18" s="50">
        <v>2977109</v>
      </c>
      <c r="E18" s="50">
        <v>1.73</v>
      </c>
      <c r="F18" s="49" t="s">
        <v>284</v>
      </c>
    </row>
    <row r="19" spans="1:6">
      <c r="A19" s="48" t="s">
        <v>43</v>
      </c>
      <c r="B19" s="47">
        <v>29762000</v>
      </c>
      <c r="C19" s="47">
        <v>29892488</v>
      </c>
      <c r="D19" s="47">
        <v>130488</v>
      </c>
      <c r="E19" s="47">
        <v>0.44</v>
      </c>
      <c r="F19" s="46" t="s">
        <v>284</v>
      </c>
    </row>
    <row r="20" spans="1:6">
      <c r="A20" s="48" t="s">
        <v>44</v>
      </c>
      <c r="B20" s="47">
        <v>29762000</v>
      </c>
      <c r="C20" s="47">
        <v>29733147</v>
      </c>
      <c r="D20" s="47">
        <v>-28853</v>
      </c>
      <c r="E20" s="47">
        <v>-0.1</v>
      </c>
      <c r="F20" s="46" t="s">
        <v>284</v>
      </c>
    </row>
    <row r="21" spans="1:6" ht="64.8">
      <c r="A21" s="48" t="s">
        <v>45</v>
      </c>
      <c r="B21" s="47">
        <v>0</v>
      </c>
      <c r="C21" s="47">
        <v>159341</v>
      </c>
      <c r="D21" s="47">
        <v>159341</v>
      </c>
      <c r="E21" s="47"/>
      <c r="F21" s="46" t="s">
        <v>290</v>
      </c>
    </row>
    <row r="22" spans="1:6">
      <c r="A22" s="48" t="s">
        <v>46</v>
      </c>
      <c r="B22" s="47">
        <v>142000000</v>
      </c>
      <c r="C22" s="47">
        <v>144846621</v>
      </c>
      <c r="D22" s="47">
        <v>2846621</v>
      </c>
      <c r="E22" s="47">
        <v>2</v>
      </c>
      <c r="F22" s="46" t="s">
        <v>284</v>
      </c>
    </row>
    <row r="23" spans="1:6" ht="48.6">
      <c r="A23" s="48" t="s">
        <v>47</v>
      </c>
      <c r="B23" s="47">
        <v>120000000</v>
      </c>
      <c r="C23" s="47">
        <v>105358970</v>
      </c>
      <c r="D23" s="47">
        <v>-14641030</v>
      </c>
      <c r="E23" s="47">
        <v>-12.2</v>
      </c>
      <c r="F23" s="46" t="s">
        <v>289</v>
      </c>
    </row>
    <row r="24" spans="1:6" ht="48.6">
      <c r="A24" s="48" t="s">
        <v>48</v>
      </c>
      <c r="B24" s="47">
        <v>1000000</v>
      </c>
      <c r="C24" s="47">
        <v>616312</v>
      </c>
      <c r="D24" s="47">
        <v>-383688</v>
      </c>
      <c r="E24" s="47">
        <v>-38.369999999999997</v>
      </c>
      <c r="F24" s="46" t="s">
        <v>288</v>
      </c>
    </row>
    <row r="25" spans="1:6" ht="32.4">
      <c r="A25" s="48" t="s">
        <v>49</v>
      </c>
      <c r="B25" s="47">
        <v>11000000</v>
      </c>
      <c r="C25" s="47">
        <v>18134797</v>
      </c>
      <c r="D25" s="47">
        <v>7134797</v>
      </c>
      <c r="E25" s="47">
        <v>64.86</v>
      </c>
      <c r="F25" s="46" t="s">
        <v>287</v>
      </c>
    </row>
    <row r="26" spans="1:6" ht="48.6">
      <c r="A26" s="48" t="s">
        <v>50</v>
      </c>
      <c r="B26" s="47">
        <v>10000000</v>
      </c>
      <c r="C26" s="47">
        <v>20736542</v>
      </c>
      <c r="D26" s="47">
        <v>10736542</v>
      </c>
      <c r="E26" s="47">
        <v>107.37</v>
      </c>
      <c r="F26" s="46" t="s">
        <v>286</v>
      </c>
    </row>
    <row r="27" spans="1:6" ht="16.8" thickBot="1">
      <c r="A27" s="45" t="s">
        <v>285</v>
      </c>
      <c r="B27" s="44">
        <v>2585347000</v>
      </c>
      <c r="C27" s="44">
        <v>2790119786</v>
      </c>
      <c r="D27" s="44">
        <v>204772786</v>
      </c>
      <c r="E27" s="44">
        <v>7.92</v>
      </c>
      <c r="F27" s="43" t="s">
        <v>284</v>
      </c>
    </row>
  </sheetData>
  <mergeCells count="5">
    <mergeCell ref="F4:F5"/>
    <mergeCell ref="A4:A5"/>
    <mergeCell ref="B4:B5"/>
    <mergeCell ref="C4:C5"/>
    <mergeCell ref="D4:E4"/>
  </mergeCells>
  <phoneticPr fontId="2" type="noConversion"/>
  <pageMargins left="0.75" right="0.75" top="1" bottom="1" header="0.5" footer="0.5"/>
  <pageSetup paperSize="9" scale="80" orientation="portrait" horizontalDpi="180" verticalDpi="18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3"/>
  <sheetViews>
    <sheetView zoomScale="75" workbookViewId="0">
      <selection activeCell="H11" sqref="H11"/>
    </sheetView>
  </sheetViews>
  <sheetFormatPr defaultRowHeight="16.2"/>
  <cols>
    <col min="1" max="1" width="31.6640625" style="42" customWidth="1"/>
    <col min="2" max="6" width="17.6640625" style="42" customWidth="1"/>
    <col min="7" max="8" width="17.6640625" style="41" customWidth="1"/>
    <col min="9" max="9" width="9.88671875" style="41" customWidth="1"/>
    <col min="10" max="10" width="39.33203125" style="41" customWidth="1"/>
    <col min="11" max="16384" width="8.88671875" style="41"/>
  </cols>
  <sheetData>
    <row r="1" spans="1:10" s="55" customFormat="1" ht="22.2">
      <c r="A1" s="7"/>
      <c r="B1" s="7"/>
      <c r="D1" s="7"/>
      <c r="E1" s="7" t="s">
        <v>432</v>
      </c>
      <c r="F1" s="7"/>
    </row>
    <row r="2" spans="1:10" s="55" customFormat="1" ht="22.2">
      <c r="A2" s="7"/>
      <c r="B2" s="7"/>
      <c r="D2" s="7"/>
      <c r="E2" s="7" t="s">
        <v>504</v>
      </c>
      <c r="F2" s="64"/>
    </row>
    <row r="3" spans="1:10" ht="16.8" thickBot="1">
      <c r="A3" s="6"/>
      <c r="B3" s="9"/>
      <c r="C3" s="41"/>
      <c r="D3" s="9"/>
      <c r="E3" s="9" t="s">
        <v>430</v>
      </c>
      <c r="F3" s="63"/>
      <c r="J3" s="2" t="s">
        <v>429</v>
      </c>
    </row>
    <row r="4" spans="1:10">
      <c r="A4" s="222" t="s">
        <v>428</v>
      </c>
      <c r="B4" s="248" t="s">
        <v>427</v>
      </c>
      <c r="C4" s="249"/>
      <c r="D4" s="250"/>
      <c r="E4" s="248" t="s">
        <v>426</v>
      </c>
      <c r="F4" s="249"/>
      <c r="G4" s="250"/>
      <c r="H4" s="251" t="s">
        <v>425</v>
      </c>
      <c r="I4" s="251"/>
      <c r="J4" s="246" t="s">
        <v>424</v>
      </c>
    </row>
    <row r="5" spans="1:10" ht="33" thickBot="1">
      <c r="A5" s="224"/>
      <c r="B5" s="62" t="s">
        <v>423</v>
      </c>
      <c r="C5" s="62" t="s">
        <v>422</v>
      </c>
      <c r="D5" s="11" t="s">
        <v>421</v>
      </c>
      <c r="E5" s="10" t="s">
        <v>423</v>
      </c>
      <c r="F5" s="62" t="s">
        <v>422</v>
      </c>
      <c r="G5" s="11" t="s">
        <v>421</v>
      </c>
      <c r="H5" s="61" t="s">
        <v>420</v>
      </c>
      <c r="I5" s="60" t="s">
        <v>419</v>
      </c>
      <c r="J5" s="247"/>
    </row>
    <row r="6" spans="1:10">
      <c r="A6" s="59" t="s">
        <v>503</v>
      </c>
      <c r="B6" s="53">
        <v>1032008000</v>
      </c>
      <c r="C6" s="53">
        <v>1054238000</v>
      </c>
      <c r="D6" s="53">
        <v>2086246000</v>
      </c>
      <c r="E6" s="53">
        <v>1136182371</v>
      </c>
      <c r="F6" s="53">
        <v>1124018885</v>
      </c>
      <c r="G6" s="53">
        <v>2260201256</v>
      </c>
      <c r="H6" s="53">
        <v>173955256</v>
      </c>
      <c r="I6" s="53">
        <v>8.34</v>
      </c>
      <c r="J6" s="52" t="s">
        <v>284</v>
      </c>
    </row>
    <row r="7" spans="1:10">
      <c r="A7" s="48" t="s">
        <v>502</v>
      </c>
      <c r="B7" s="47">
        <v>1032008000</v>
      </c>
      <c r="C7" s="47">
        <v>366938000</v>
      </c>
      <c r="D7" s="47">
        <v>1398946000</v>
      </c>
      <c r="E7" s="47">
        <v>1136182371</v>
      </c>
      <c r="F7" s="47">
        <v>356725959</v>
      </c>
      <c r="G7" s="47">
        <v>1492908330</v>
      </c>
      <c r="H7" s="47">
        <v>93962330</v>
      </c>
      <c r="I7" s="47">
        <v>6.72</v>
      </c>
      <c r="J7" s="46" t="s">
        <v>284</v>
      </c>
    </row>
    <row r="8" spans="1:10">
      <c r="A8" s="48" t="s">
        <v>416</v>
      </c>
      <c r="B8" s="47">
        <v>826823000</v>
      </c>
      <c r="C8" s="47">
        <v>96919000</v>
      </c>
      <c r="D8" s="47">
        <v>923742000</v>
      </c>
      <c r="E8" s="47">
        <v>880192189</v>
      </c>
      <c r="F8" s="47">
        <v>64205052</v>
      </c>
      <c r="G8" s="47">
        <v>944397241</v>
      </c>
      <c r="H8" s="47">
        <v>20655241</v>
      </c>
      <c r="I8" s="47">
        <v>2.2400000000000002</v>
      </c>
      <c r="J8" s="46" t="s">
        <v>284</v>
      </c>
    </row>
    <row r="9" spans="1:10">
      <c r="A9" s="48" t="s">
        <v>466</v>
      </c>
      <c r="B9" s="47">
        <v>663702000</v>
      </c>
      <c r="C9" s="47">
        <v>103000</v>
      </c>
      <c r="D9" s="47">
        <v>663805000</v>
      </c>
      <c r="E9" s="47">
        <v>681386666</v>
      </c>
      <c r="F9" s="47">
        <v>6124151</v>
      </c>
      <c r="G9" s="47">
        <v>687510817</v>
      </c>
      <c r="H9" s="47">
        <v>23705817</v>
      </c>
      <c r="I9" s="47">
        <v>3.57</v>
      </c>
      <c r="J9" s="46" t="s">
        <v>284</v>
      </c>
    </row>
    <row r="10" spans="1:10">
      <c r="A10" s="48" t="s">
        <v>465</v>
      </c>
      <c r="B10" s="47">
        <v>663702000</v>
      </c>
      <c r="C10" s="47">
        <v>103000</v>
      </c>
      <c r="D10" s="47">
        <v>663805000</v>
      </c>
      <c r="E10" s="47">
        <v>681386666</v>
      </c>
      <c r="F10" s="47">
        <v>6124151</v>
      </c>
      <c r="G10" s="47">
        <v>687510817</v>
      </c>
      <c r="H10" s="47">
        <v>23705817</v>
      </c>
      <c r="I10" s="47">
        <v>3.57</v>
      </c>
      <c r="J10" s="46" t="s">
        <v>284</v>
      </c>
    </row>
    <row r="11" spans="1:10">
      <c r="A11" s="48" t="s">
        <v>415</v>
      </c>
      <c r="B11" s="47">
        <v>0</v>
      </c>
      <c r="C11" s="47">
        <v>50000000</v>
      </c>
      <c r="D11" s="47">
        <v>50000000</v>
      </c>
      <c r="E11" s="47">
        <v>2959371</v>
      </c>
      <c r="F11" s="47">
        <v>51777813</v>
      </c>
      <c r="G11" s="47">
        <v>54737184</v>
      </c>
      <c r="H11" s="47">
        <v>4737184</v>
      </c>
      <c r="I11" s="47">
        <v>9.4700000000000006</v>
      </c>
      <c r="J11" s="46" t="s">
        <v>284</v>
      </c>
    </row>
    <row r="12" spans="1:10">
      <c r="A12" s="48" t="s">
        <v>414</v>
      </c>
      <c r="B12" s="47">
        <v>0</v>
      </c>
      <c r="C12" s="47">
        <v>50000000</v>
      </c>
      <c r="D12" s="47">
        <v>50000000</v>
      </c>
      <c r="E12" s="47">
        <v>2959371</v>
      </c>
      <c r="F12" s="47">
        <v>51777813</v>
      </c>
      <c r="G12" s="47">
        <v>54737184</v>
      </c>
      <c r="H12" s="47">
        <v>4737184</v>
      </c>
      <c r="I12" s="47">
        <v>9.4700000000000006</v>
      </c>
      <c r="J12" s="46" t="s">
        <v>284</v>
      </c>
    </row>
    <row r="13" spans="1:10">
      <c r="A13" s="48" t="s">
        <v>413</v>
      </c>
      <c r="B13" s="47">
        <v>376000</v>
      </c>
      <c r="C13" s="47">
        <v>40000</v>
      </c>
      <c r="D13" s="47">
        <v>416000</v>
      </c>
      <c r="E13" s="47">
        <v>99200</v>
      </c>
      <c r="F13" s="47">
        <v>58667</v>
      </c>
      <c r="G13" s="47">
        <v>157867</v>
      </c>
      <c r="H13" s="47">
        <v>-258133</v>
      </c>
      <c r="I13" s="47">
        <v>-62.05</v>
      </c>
      <c r="J13" s="46" t="s">
        <v>284</v>
      </c>
    </row>
    <row r="14" spans="1:10">
      <c r="A14" s="48" t="s">
        <v>412</v>
      </c>
      <c r="B14" s="47">
        <v>76000</v>
      </c>
      <c r="C14" s="47">
        <v>40000</v>
      </c>
      <c r="D14" s="47">
        <v>116000</v>
      </c>
      <c r="E14" s="47">
        <v>0</v>
      </c>
      <c r="F14" s="47">
        <v>58667</v>
      </c>
      <c r="G14" s="47">
        <v>58667</v>
      </c>
      <c r="H14" s="47">
        <v>-57333</v>
      </c>
      <c r="I14" s="47">
        <v>-49.43</v>
      </c>
      <c r="J14" s="46" t="s">
        <v>284</v>
      </c>
    </row>
    <row r="15" spans="1:10">
      <c r="A15" s="48" t="s">
        <v>501</v>
      </c>
      <c r="B15" s="47">
        <v>300000</v>
      </c>
      <c r="C15" s="47">
        <v>0</v>
      </c>
      <c r="D15" s="47">
        <v>300000</v>
      </c>
      <c r="E15" s="47">
        <v>99200</v>
      </c>
      <c r="F15" s="47">
        <v>0</v>
      </c>
      <c r="G15" s="47">
        <v>99200</v>
      </c>
      <c r="H15" s="47">
        <v>-200800</v>
      </c>
      <c r="I15" s="47">
        <v>-66.930000000000007</v>
      </c>
      <c r="J15" s="46" t="s">
        <v>284</v>
      </c>
    </row>
    <row r="16" spans="1:10">
      <c r="A16" s="48" t="s">
        <v>461</v>
      </c>
      <c r="B16" s="47">
        <v>43093000</v>
      </c>
      <c r="C16" s="47">
        <v>42282000</v>
      </c>
      <c r="D16" s="47">
        <v>85375000</v>
      </c>
      <c r="E16" s="47">
        <v>83525578</v>
      </c>
      <c r="F16" s="47">
        <v>0</v>
      </c>
      <c r="G16" s="47">
        <v>83525578</v>
      </c>
      <c r="H16" s="47">
        <v>-1849422</v>
      </c>
      <c r="I16" s="47">
        <v>-2.17</v>
      </c>
      <c r="J16" s="46" t="s">
        <v>284</v>
      </c>
    </row>
    <row r="17" spans="1:10">
      <c r="A17" s="48" t="s">
        <v>460</v>
      </c>
      <c r="B17" s="47">
        <v>162000</v>
      </c>
      <c r="C17" s="47">
        <v>0</v>
      </c>
      <c r="D17" s="47">
        <v>162000</v>
      </c>
      <c r="E17" s="47">
        <v>242760</v>
      </c>
      <c r="F17" s="47">
        <v>0</v>
      </c>
      <c r="G17" s="47">
        <v>242760</v>
      </c>
      <c r="H17" s="47">
        <v>80760</v>
      </c>
      <c r="I17" s="47">
        <v>49.85</v>
      </c>
      <c r="J17" s="46" t="s">
        <v>284</v>
      </c>
    </row>
    <row r="18" spans="1:10">
      <c r="A18" s="48" t="s">
        <v>459</v>
      </c>
      <c r="B18" s="47">
        <v>42931000</v>
      </c>
      <c r="C18" s="47">
        <v>42282000</v>
      </c>
      <c r="D18" s="47">
        <v>85213000</v>
      </c>
      <c r="E18" s="47">
        <v>83282818</v>
      </c>
      <c r="F18" s="47">
        <v>0</v>
      </c>
      <c r="G18" s="47">
        <v>83282818</v>
      </c>
      <c r="H18" s="47">
        <v>-1930182</v>
      </c>
      <c r="I18" s="47">
        <v>-2.27</v>
      </c>
      <c r="J18" s="46" t="s">
        <v>284</v>
      </c>
    </row>
    <row r="19" spans="1:10">
      <c r="A19" s="48" t="s">
        <v>458</v>
      </c>
      <c r="B19" s="47">
        <v>51810000</v>
      </c>
      <c r="C19" s="47">
        <v>1516000</v>
      </c>
      <c r="D19" s="47">
        <v>53326000</v>
      </c>
      <c r="E19" s="47">
        <v>48297188</v>
      </c>
      <c r="F19" s="47">
        <v>0</v>
      </c>
      <c r="G19" s="47">
        <v>48297188</v>
      </c>
      <c r="H19" s="47">
        <v>-5028812</v>
      </c>
      <c r="I19" s="47">
        <v>-9.43</v>
      </c>
      <c r="J19" s="46" t="s">
        <v>284</v>
      </c>
    </row>
    <row r="20" spans="1:10">
      <c r="A20" s="48" t="s">
        <v>457</v>
      </c>
      <c r="B20" s="47">
        <v>51810000</v>
      </c>
      <c r="C20" s="47">
        <v>1516000</v>
      </c>
      <c r="D20" s="47">
        <v>53326000</v>
      </c>
      <c r="E20" s="47">
        <v>48297188</v>
      </c>
      <c r="F20" s="47">
        <v>0</v>
      </c>
      <c r="G20" s="47">
        <v>48297188</v>
      </c>
      <c r="H20" s="47">
        <v>-5028812</v>
      </c>
      <c r="I20" s="47">
        <v>-9.43</v>
      </c>
      <c r="J20" s="46" t="s">
        <v>284</v>
      </c>
    </row>
    <row r="21" spans="1:10">
      <c r="A21" s="48" t="s">
        <v>411</v>
      </c>
      <c r="B21" s="47">
        <v>67842000</v>
      </c>
      <c r="C21" s="47">
        <v>2978000</v>
      </c>
      <c r="D21" s="47">
        <v>70820000</v>
      </c>
      <c r="E21" s="47">
        <v>63924186</v>
      </c>
      <c r="F21" s="47">
        <v>6244421</v>
      </c>
      <c r="G21" s="47">
        <v>70168607</v>
      </c>
      <c r="H21" s="47">
        <v>-651393</v>
      </c>
      <c r="I21" s="47">
        <v>-0.92</v>
      </c>
      <c r="J21" s="46" t="s">
        <v>284</v>
      </c>
    </row>
    <row r="22" spans="1:10">
      <c r="A22" s="48" t="s">
        <v>410</v>
      </c>
      <c r="B22" s="47">
        <v>54763000</v>
      </c>
      <c r="C22" s="47">
        <v>2978000</v>
      </c>
      <c r="D22" s="47">
        <v>57741000</v>
      </c>
      <c r="E22" s="47">
        <v>50526119</v>
      </c>
      <c r="F22" s="47">
        <v>6244421</v>
      </c>
      <c r="G22" s="47">
        <v>56770540</v>
      </c>
      <c r="H22" s="47">
        <v>-970460</v>
      </c>
      <c r="I22" s="47">
        <v>-1.68</v>
      </c>
      <c r="J22" s="46" t="s">
        <v>284</v>
      </c>
    </row>
    <row r="23" spans="1:10">
      <c r="A23" s="48" t="s">
        <v>455</v>
      </c>
      <c r="B23" s="47">
        <v>203000</v>
      </c>
      <c r="C23" s="47">
        <v>0</v>
      </c>
      <c r="D23" s="47">
        <v>203000</v>
      </c>
      <c r="E23" s="47">
        <v>146799</v>
      </c>
      <c r="F23" s="47">
        <v>0</v>
      </c>
      <c r="G23" s="47">
        <v>146799</v>
      </c>
      <c r="H23" s="47">
        <v>-56201</v>
      </c>
      <c r="I23" s="47">
        <v>-27.69</v>
      </c>
      <c r="J23" s="46" t="s">
        <v>284</v>
      </c>
    </row>
    <row r="24" spans="1:10">
      <c r="A24" s="48" t="s">
        <v>454</v>
      </c>
      <c r="B24" s="47">
        <v>12876000</v>
      </c>
      <c r="C24" s="47">
        <v>0</v>
      </c>
      <c r="D24" s="47">
        <v>12876000</v>
      </c>
      <c r="E24" s="47">
        <v>13251268</v>
      </c>
      <c r="F24" s="47">
        <v>0</v>
      </c>
      <c r="G24" s="47">
        <v>13251268</v>
      </c>
      <c r="H24" s="47">
        <v>375268</v>
      </c>
      <c r="I24" s="47">
        <v>2.91</v>
      </c>
      <c r="J24" s="46" t="s">
        <v>284</v>
      </c>
    </row>
    <row r="25" spans="1:10">
      <c r="A25" s="48" t="s">
        <v>409</v>
      </c>
      <c r="B25" s="47">
        <v>53415000</v>
      </c>
      <c r="C25" s="47">
        <v>205458000</v>
      </c>
      <c r="D25" s="47">
        <v>258873000</v>
      </c>
      <c r="E25" s="47">
        <v>92866612</v>
      </c>
      <c r="F25" s="47">
        <v>208522723</v>
      </c>
      <c r="G25" s="47">
        <v>301389335</v>
      </c>
      <c r="H25" s="47">
        <v>42516335</v>
      </c>
      <c r="I25" s="47">
        <v>16.420000000000002</v>
      </c>
      <c r="J25" s="46" t="s">
        <v>284</v>
      </c>
    </row>
    <row r="26" spans="1:10">
      <c r="A26" s="48" t="s">
        <v>408</v>
      </c>
      <c r="B26" s="47">
        <v>0</v>
      </c>
      <c r="C26" s="47">
        <v>42000000</v>
      </c>
      <c r="D26" s="47">
        <v>42000000</v>
      </c>
      <c r="E26" s="47">
        <v>7680</v>
      </c>
      <c r="F26" s="47">
        <v>38721271</v>
      </c>
      <c r="G26" s="47">
        <v>38728951</v>
      </c>
      <c r="H26" s="47">
        <v>-3271049</v>
      </c>
      <c r="I26" s="47">
        <v>-7.79</v>
      </c>
      <c r="J26" s="46" t="s">
        <v>284</v>
      </c>
    </row>
    <row r="27" spans="1:10">
      <c r="A27" s="48" t="s">
        <v>407</v>
      </c>
      <c r="B27" s="47">
        <v>0</v>
      </c>
      <c r="C27" s="47">
        <v>42000000</v>
      </c>
      <c r="D27" s="47">
        <v>42000000</v>
      </c>
      <c r="E27" s="47">
        <v>7680</v>
      </c>
      <c r="F27" s="47">
        <v>38717587</v>
      </c>
      <c r="G27" s="47">
        <v>38725267</v>
      </c>
      <c r="H27" s="47">
        <v>-3274733</v>
      </c>
      <c r="I27" s="47">
        <v>-7.8</v>
      </c>
      <c r="J27" s="46" t="s">
        <v>284</v>
      </c>
    </row>
    <row r="28" spans="1:10">
      <c r="A28" s="48" t="s">
        <v>453</v>
      </c>
      <c r="B28" s="47">
        <v>0</v>
      </c>
      <c r="C28" s="47">
        <v>0</v>
      </c>
      <c r="D28" s="47">
        <v>0</v>
      </c>
      <c r="E28" s="47">
        <v>0</v>
      </c>
      <c r="F28" s="47">
        <v>3684</v>
      </c>
      <c r="G28" s="47">
        <v>3684</v>
      </c>
      <c r="H28" s="47">
        <v>3684</v>
      </c>
      <c r="I28" s="47"/>
      <c r="J28" s="46" t="s">
        <v>284</v>
      </c>
    </row>
    <row r="29" spans="1:10">
      <c r="A29" s="48" t="s">
        <v>403</v>
      </c>
      <c r="B29" s="47">
        <v>215000</v>
      </c>
      <c r="C29" s="47">
        <v>1942000</v>
      </c>
      <c r="D29" s="47">
        <v>2157000</v>
      </c>
      <c r="E29" s="47">
        <v>307150</v>
      </c>
      <c r="F29" s="47">
        <v>2353516</v>
      </c>
      <c r="G29" s="47">
        <v>2660666</v>
      </c>
      <c r="H29" s="47">
        <v>503666</v>
      </c>
      <c r="I29" s="47">
        <v>23.35</v>
      </c>
      <c r="J29" s="46" t="s">
        <v>284</v>
      </c>
    </row>
    <row r="30" spans="1:10">
      <c r="A30" s="48" t="s">
        <v>402</v>
      </c>
      <c r="B30" s="47">
        <v>155000</v>
      </c>
      <c r="C30" s="47">
        <v>970000</v>
      </c>
      <c r="D30" s="47">
        <v>1125000</v>
      </c>
      <c r="E30" s="47">
        <v>249457</v>
      </c>
      <c r="F30" s="47">
        <v>1057247</v>
      </c>
      <c r="G30" s="47">
        <v>1306704</v>
      </c>
      <c r="H30" s="47">
        <v>181704</v>
      </c>
      <c r="I30" s="47">
        <v>16.149999999999999</v>
      </c>
      <c r="J30" s="46" t="s">
        <v>284</v>
      </c>
    </row>
    <row r="31" spans="1:10">
      <c r="A31" s="48" t="s">
        <v>401</v>
      </c>
      <c r="B31" s="47">
        <v>60000</v>
      </c>
      <c r="C31" s="47">
        <v>960000</v>
      </c>
      <c r="D31" s="47">
        <v>1020000</v>
      </c>
      <c r="E31" s="47">
        <v>57693</v>
      </c>
      <c r="F31" s="47">
        <v>1291916</v>
      </c>
      <c r="G31" s="47">
        <v>1349609</v>
      </c>
      <c r="H31" s="47">
        <v>329609</v>
      </c>
      <c r="I31" s="47">
        <v>32.31</v>
      </c>
      <c r="J31" s="46" t="s">
        <v>284</v>
      </c>
    </row>
    <row r="32" spans="1:10">
      <c r="A32" s="48" t="s">
        <v>400</v>
      </c>
      <c r="B32" s="47">
        <v>0</v>
      </c>
      <c r="C32" s="47">
        <v>12000</v>
      </c>
      <c r="D32" s="47">
        <v>12000</v>
      </c>
      <c r="E32" s="47">
        <v>0</v>
      </c>
      <c r="F32" s="47">
        <v>4353</v>
      </c>
      <c r="G32" s="47">
        <v>4353</v>
      </c>
      <c r="H32" s="47">
        <v>-7647</v>
      </c>
      <c r="I32" s="47">
        <v>-63.73</v>
      </c>
      <c r="J32" s="46" t="s">
        <v>284</v>
      </c>
    </row>
    <row r="33" spans="1:10" ht="81">
      <c r="A33" s="48" t="s">
        <v>399</v>
      </c>
      <c r="B33" s="47">
        <v>4175000</v>
      </c>
      <c r="C33" s="47">
        <v>10722000</v>
      </c>
      <c r="D33" s="47">
        <v>14897000</v>
      </c>
      <c r="E33" s="47">
        <v>8969383</v>
      </c>
      <c r="F33" s="47">
        <v>9826658</v>
      </c>
      <c r="G33" s="47">
        <v>18796041</v>
      </c>
      <c r="H33" s="47">
        <v>3899041</v>
      </c>
      <c r="I33" s="47">
        <v>26.17</v>
      </c>
      <c r="J33" s="46" t="s">
        <v>500</v>
      </c>
    </row>
    <row r="34" spans="1:10">
      <c r="A34" s="48" t="s">
        <v>398</v>
      </c>
      <c r="B34" s="47">
        <v>785000</v>
      </c>
      <c r="C34" s="47">
        <v>2560000</v>
      </c>
      <c r="D34" s="47">
        <v>3345000</v>
      </c>
      <c r="E34" s="47">
        <v>1141875</v>
      </c>
      <c r="F34" s="47">
        <v>2680512</v>
      </c>
      <c r="G34" s="47">
        <v>3822387</v>
      </c>
      <c r="H34" s="47">
        <v>477387</v>
      </c>
      <c r="I34" s="47">
        <v>14.27</v>
      </c>
      <c r="J34" s="46" t="s">
        <v>284</v>
      </c>
    </row>
    <row r="35" spans="1:10" ht="81">
      <c r="A35" s="48" t="s">
        <v>397</v>
      </c>
      <c r="B35" s="47">
        <v>1080000</v>
      </c>
      <c r="C35" s="47">
        <v>2200000</v>
      </c>
      <c r="D35" s="47">
        <v>3280000</v>
      </c>
      <c r="E35" s="47">
        <v>2697383</v>
      </c>
      <c r="F35" s="47">
        <v>2842506</v>
      </c>
      <c r="G35" s="47">
        <v>5539889</v>
      </c>
      <c r="H35" s="47">
        <v>2259889</v>
      </c>
      <c r="I35" s="47">
        <v>68.900000000000006</v>
      </c>
      <c r="J35" s="46" t="s">
        <v>500</v>
      </c>
    </row>
    <row r="36" spans="1:10">
      <c r="A36" s="48" t="s">
        <v>395</v>
      </c>
      <c r="B36" s="47">
        <v>60000</v>
      </c>
      <c r="C36" s="47">
        <v>1762000</v>
      </c>
      <c r="D36" s="47">
        <v>1822000</v>
      </c>
      <c r="E36" s="47">
        <v>186044</v>
      </c>
      <c r="F36" s="47">
        <v>833037</v>
      </c>
      <c r="G36" s="47">
        <v>1019081</v>
      </c>
      <c r="H36" s="47">
        <v>-802919</v>
      </c>
      <c r="I36" s="47">
        <v>-44.07</v>
      </c>
      <c r="J36" s="46" t="s">
        <v>284</v>
      </c>
    </row>
    <row r="37" spans="1:10">
      <c r="A37" s="48" t="s">
        <v>394</v>
      </c>
      <c r="B37" s="47">
        <v>0</v>
      </c>
      <c r="C37" s="47">
        <v>50000</v>
      </c>
      <c r="D37" s="47">
        <v>50000</v>
      </c>
      <c r="E37" s="47">
        <v>124092</v>
      </c>
      <c r="F37" s="47">
        <v>97533</v>
      </c>
      <c r="G37" s="47">
        <v>221625</v>
      </c>
      <c r="H37" s="47">
        <v>171625</v>
      </c>
      <c r="I37" s="47">
        <v>343.25</v>
      </c>
      <c r="J37" s="46" t="s">
        <v>284</v>
      </c>
    </row>
    <row r="38" spans="1:10">
      <c r="A38" s="48" t="s">
        <v>393</v>
      </c>
      <c r="B38" s="47">
        <v>2250000</v>
      </c>
      <c r="C38" s="47">
        <v>4150000</v>
      </c>
      <c r="D38" s="47">
        <v>6400000</v>
      </c>
      <c r="E38" s="47">
        <v>4819989</v>
      </c>
      <c r="F38" s="47">
        <v>3373070</v>
      </c>
      <c r="G38" s="47">
        <v>8193059</v>
      </c>
      <c r="H38" s="47">
        <v>1793059</v>
      </c>
      <c r="I38" s="47">
        <v>28.02</v>
      </c>
      <c r="J38" s="46" t="s">
        <v>284</v>
      </c>
    </row>
    <row r="39" spans="1:10" ht="97.2">
      <c r="A39" s="48" t="s">
        <v>392</v>
      </c>
      <c r="B39" s="47">
        <v>3040000</v>
      </c>
      <c r="C39" s="47">
        <v>6850000</v>
      </c>
      <c r="D39" s="47">
        <v>9890000</v>
      </c>
      <c r="E39" s="47">
        <v>4486051</v>
      </c>
      <c r="F39" s="47">
        <v>5464587</v>
      </c>
      <c r="G39" s="47">
        <v>9950638</v>
      </c>
      <c r="H39" s="47">
        <v>60638</v>
      </c>
      <c r="I39" s="47">
        <v>0.61</v>
      </c>
      <c r="J39" s="46" t="s">
        <v>499</v>
      </c>
    </row>
    <row r="40" spans="1:10">
      <c r="A40" s="48" t="s">
        <v>391</v>
      </c>
      <c r="B40" s="47">
        <v>3040000</v>
      </c>
      <c r="C40" s="47">
        <v>5750000</v>
      </c>
      <c r="D40" s="47">
        <v>8790000</v>
      </c>
      <c r="E40" s="47">
        <v>4486051</v>
      </c>
      <c r="F40" s="47">
        <v>4938182</v>
      </c>
      <c r="G40" s="47">
        <v>9424233</v>
      </c>
      <c r="H40" s="47">
        <v>634233</v>
      </c>
      <c r="I40" s="47">
        <v>7.22</v>
      </c>
      <c r="J40" s="46" t="s">
        <v>284</v>
      </c>
    </row>
    <row r="41" spans="1:10" ht="64.8">
      <c r="A41" s="48" t="s">
        <v>390</v>
      </c>
      <c r="B41" s="47">
        <v>0</v>
      </c>
      <c r="C41" s="47">
        <v>1000000</v>
      </c>
      <c r="D41" s="47">
        <v>1000000</v>
      </c>
      <c r="E41" s="47">
        <v>0</v>
      </c>
      <c r="F41" s="47">
        <v>526405</v>
      </c>
      <c r="G41" s="47">
        <v>526405</v>
      </c>
      <c r="H41" s="47">
        <v>-473595</v>
      </c>
      <c r="I41" s="47">
        <v>-47.36</v>
      </c>
      <c r="J41" s="46" t="s">
        <v>498</v>
      </c>
    </row>
    <row r="42" spans="1:10" ht="32.4">
      <c r="A42" s="48" t="s">
        <v>497</v>
      </c>
      <c r="B42" s="47">
        <v>0</v>
      </c>
      <c r="C42" s="47">
        <v>100000</v>
      </c>
      <c r="D42" s="47">
        <v>100000</v>
      </c>
      <c r="E42" s="47">
        <v>0</v>
      </c>
      <c r="F42" s="47">
        <v>0</v>
      </c>
      <c r="G42" s="47">
        <v>0</v>
      </c>
      <c r="H42" s="47">
        <v>-100000</v>
      </c>
      <c r="I42" s="47">
        <v>-100</v>
      </c>
      <c r="J42" s="46" t="s">
        <v>496</v>
      </c>
    </row>
    <row r="43" spans="1:10">
      <c r="A43" s="48" t="s">
        <v>388</v>
      </c>
      <c r="B43" s="47">
        <v>560000</v>
      </c>
      <c r="C43" s="47">
        <v>15586000</v>
      </c>
      <c r="D43" s="47">
        <v>16146000</v>
      </c>
      <c r="E43" s="47">
        <v>10163713</v>
      </c>
      <c r="F43" s="47">
        <v>20819341</v>
      </c>
      <c r="G43" s="47">
        <v>30983054</v>
      </c>
      <c r="H43" s="47">
        <v>14837054</v>
      </c>
      <c r="I43" s="47">
        <v>91.89</v>
      </c>
      <c r="J43" s="46" t="s">
        <v>284</v>
      </c>
    </row>
    <row r="44" spans="1:10">
      <c r="A44" s="48" t="s">
        <v>387</v>
      </c>
      <c r="B44" s="47">
        <v>0</v>
      </c>
      <c r="C44" s="47">
        <v>0</v>
      </c>
      <c r="D44" s="47">
        <v>0</v>
      </c>
      <c r="E44" s="47">
        <v>0</v>
      </c>
      <c r="F44" s="47">
        <v>135984</v>
      </c>
      <c r="G44" s="47">
        <v>135984</v>
      </c>
      <c r="H44" s="47">
        <v>135984</v>
      </c>
      <c r="I44" s="47"/>
      <c r="J44" s="46" t="s">
        <v>284</v>
      </c>
    </row>
    <row r="45" spans="1:10">
      <c r="A45" s="48" t="s">
        <v>386</v>
      </c>
      <c r="B45" s="47">
        <v>0</v>
      </c>
      <c r="C45" s="47">
        <v>7456000</v>
      </c>
      <c r="D45" s="47">
        <v>7456000</v>
      </c>
      <c r="E45" s="47">
        <v>4540653</v>
      </c>
      <c r="F45" s="47">
        <v>9195527</v>
      </c>
      <c r="G45" s="47">
        <v>13736180</v>
      </c>
      <c r="H45" s="47">
        <v>6280180</v>
      </c>
      <c r="I45" s="47">
        <v>84.23</v>
      </c>
      <c r="J45" s="46" t="s">
        <v>284</v>
      </c>
    </row>
    <row r="46" spans="1:10">
      <c r="A46" s="48" t="s">
        <v>383</v>
      </c>
      <c r="B46" s="47">
        <v>370000</v>
      </c>
      <c r="C46" s="47">
        <v>3450000</v>
      </c>
      <c r="D46" s="47">
        <v>3820000</v>
      </c>
      <c r="E46" s="47">
        <v>456330</v>
      </c>
      <c r="F46" s="47">
        <v>4590272</v>
      </c>
      <c r="G46" s="47">
        <v>5046602</v>
      </c>
      <c r="H46" s="47">
        <v>1226602</v>
      </c>
      <c r="I46" s="47">
        <v>32.11</v>
      </c>
      <c r="J46" s="46" t="s">
        <v>284</v>
      </c>
    </row>
    <row r="47" spans="1:10" ht="32.4">
      <c r="A47" s="48" t="s">
        <v>382</v>
      </c>
      <c r="B47" s="47">
        <v>0</v>
      </c>
      <c r="C47" s="47">
        <v>1180000</v>
      </c>
      <c r="D47" s="47">
        <v>1180000</v>
      </c>
      <c r="E47" s="47">
        <v>3809600</v>
      </c>
      <c r="F47" s="47">
        <v>914690</v>
      </c>
      <c r="G47" s="47">
        <v>4724290</v>
      </c>
      <c r="H47" s="47">
        <v>3544290</v>
      </c>
      <c r="I47" s="47">
        <v>300.36</v>
      </c>
      <c r="J47" s="46" t="s">
        <v>284</v>
      </c>
    </row>
    <row r="48" spans="1:10">
      <c r="A48" s="48" t="s">
        <v>381</v>
      </c>
      <c r="B48" s="47">
        <v>190000</v>
      </c>
      <c r="C48" s="47">
        <v>3500000</v>
      </c>
      <c r="D48" s="47">
        <v>3690000</v>
      </c>
      <c r="E48" s="47">
        <v>1357130</v>
      </c>
      <c r="F48" s="47">
        <v>5982868</v>
      </c>
      <c r="G48" s="47">
        <v>7339998</v>
      </c>
      <c r="H48" s="47">
        <v>3649998</v>
      </c>
      <c r="I48" s="47">
        <v>98.92</v>
      </c>
      <c r="J48" s="46" t="s">
        <v>284</v>
      </c>
    </row>
    <row r="49" spans="1:10">
      <c r="A49" s="48" t="s">
        <v>380</v>
      </c>
      <c r="B49" s="47">
        <v>235000</v>
      </c>
      <c r="C49" s="47">
        <v>1470000</v>
      </c>
      <c r="D49" s="47">
        <v>1705000</v>
      </c>
      <c r="E49" s="47">
        <v>547860</v>
      </c>
      <c r="F49" s="47">
        <v>1568428</v>
      </c>
      <c r="G49" s="47">
        <v>2116288</v>
      </c>
      <c r="H49" s="47">
        <v>411288</v>
      </c>
      <c r="I49" s="47">
        <v>24.12</v>
      </c>
      <c r="J49" s="46" t="s">
        <v>284</v>
      </c>
    </row>
    <row r="50" spans="1:10">
      <c r="A50" s="48" t="s">
        <v>378</v>
      </c>
      <c r="B50" s="47">
        <v>0</v>
      </c>
      <c r="C50" s="47">
        <v>70000</v>
      </c>
      <c r="D50" s="47">
        <v>70000</v>
      </c>
      <c r="E50" s="47">
        <v>43800</v>
      </c>
      <c r="F50" s="47">
        <v>50046</v>
      </c>
      <c r="G50" s="47">
        <v>93846</v>
      </c>
      <c r="H50" s="47">
        <v>23846</v>
      </c>
      <c r="I50" s="47">
        <v>34.07</v>
      </c>
      <c r="J50" s="46" t="s">
        <v>284</v>
      </c>
    </row>
    <row r="51" spans="1:10">
      <c r="A51" s="48" t="s">
        <v>377</v>
      </c>
      <c r="B51" s="47">
        <v>235000</v>
      </c>
      <c r="C51" s="47">
        <v>1400000</v>
      </c>
      <c r="D51" s="47">
        <v>1635000</v>
      </c>
      <c r="E51" s="47">
        <v>504060</v>
      </c>
      <c r="F51" s="47">
        <v>1518382</v>
      </c>
      <c r="G51" s="47">
        <v>2022442</v>
      </c>
      <c r="H51" s="47">
        <v>387442</v>
      </c>
      <c r="I51" s="47">
        <v>23.7</v>
      </c>
      <c r="J51" s="46" t="s">
        <v>284</v>
      </c>
    </row>
    <row r="52" spans="1:10">
      <c r="A52" s="48" t="s">
        <v>376</v>
      </c>
      <c r="B52" s="47">
        <v>36610000</v>
      </c>
      <c r="C52" s="47">
        <v>99359000</v>
      </c>
      <c r="D52" s="47">
        <v>135969000</v>
      </c>
      <c r="E52" s="47">
        <v>47921592</v>
      </c>
      <c r="F52" s="47">
        <v>101676708</v>
      </c>
      <c r="G52" s="47">
        <v>149598300</v>
      </c>
      <c r="H52" s="47">
        <v>13629300</v>
      </c>
      <c r="I52" s="47">
        <v>10.02</v>
      </c>
      <c r="J52" s="46" t="s">
        <v>284</v>
      </c>
    </row>
    <row r="53" spans="1:10" ht="32.4">
      <c r="A53" s="48" t="s">
        <v>374</v>
      </c>
      <c r="B53" s="47">
        <v>0</v>
      </c>
      <c r="C53" s="47">
        <v>0</v>
      </c>
      <c r="D53" s="47">
        <v>0</v>
      </c>
      <c r="E53" s="47">
        <v>30</v>
      </c>
      <c r="F53" s="47">
        <v>4050</v>
      </c>
      <c r="G53" s="47">
        <v>4080</v>
      </c>
      <c r="H53" s="47">
        <v>4080</v>
      </c>
      <c r="I53" s="47"/>
      <c r="J53" s="46" t="s">
        <v>284</v>
      </c>
    </row>
    <row r="54" spans="1:10">
      <c r="A54" s="48" t="s">
        <v>373</v>
      </c>
      <c r="B54" s="47">
        <v>190000</v>
      </c>
      <c r="C54" s="47">
        <v>0</v>
      </c>
      <c r="D54" s="47">
        <v>190000</v>
      </c>
      <c r="E54" s="47">
        <v>2464008</v>
      </c>
      <c r="F54" s="47">
        <v>1024</v>
      </c>
      <c r="G54" s="47">
        <v>2465032</v>
      </c>
      <c r="H54" s="47">
        <v>2275032</v>
      </c>
      <c r="I54" s="47">
        <v>1197.3900000000001</v>
      </c>
      <c r="J54" s="46" t="s">
        <v>284</v>
      </c>
    </row>
    <row r="55" spans="1:10">
      <c r="A55" s="48" t="s">
        <v>372</v>
      </c>
      <c r="B55" s="47">
        <v>0</v>
      </c>
      <c r="C55" s="47">
        <v>3050000</v>
      </c>
      <c r="D55" s="47">
        <v>3050000</v>
      </c>
      <c r="E55" s="47">
        <v>29500</v>
      </c>
      <c r="F55" s="47">
        <v>7006823</v>
      </c>
      <c r="G55" s="47">
        <v>7036323</v>
      </c>
      <c r="H55" s="47">
        <v>3986323</v>
      </c>
      <c r="I55" s="47">
        <v>130.69999999999999</v>
      </c>
      <c r="J55" s="46" t="s">
        <v>284</v>
      </c>
    </row>
    <row r="56" spans="1:10">
      <c r="A56" s="48" t="s">
        <v>371</v>
      </c>
      <c r="B56" s="47">
        <v>0</v>
      </c>
      <c r="C56" s="47">
        <v>700000</v>
      </c>
      <c r="D56" s="47">
        <v>700000</v>
      </c>
      <c r="E56" s="47">
        <v>0</v>
      </c>
      <c r="F56" s="47">
        <v>824550</v>
      </c>
      <c r="G56" s="47">
        <v>824550</v>
      </c>
      <c r="H56" s="47">
        <v>124550</v>
      </c>
      <c r="I56" s="47">
        <v>17.79</v>
      </c>
      <c r="J56" s="46" t="s">
        <v>284</v>
      </c>
    </row>
    <row r="57" spans="1:10">
      <c r="A57" s="48" t="s">
        <v>370</v>
      </c>
      <c r="B57" s="47">
        <v>36420000</v>
      </c>
      <c r="C57" s="47">
        <v>93749000</v>
      </c>
      <c r="D57" s="47">
        <v>130169000</v>
      </c>
      <c r="E57" s="47">
        <v>45428054</v>
      </c>
      <c r="F57" s="47">
        <v>92254318</v>
      </c>
      <c r="G57" s="47">
        <v>137682372</v>
      </c>
      <c r="H57" s="47">
        <v>7513372</v>
      </c>
      <c r="I57" s="47">
        <v>5.77</v>
      </c>
      <c r="J57" s="46" t="s">
        <v>284</v>
      </c>
    </row>
    <row r="58" spans="1:10">
      <c r="A58" s="48" t="s">
        <v>495</v>
      </c>
      <c r="B58" s="47">
        <v>0</v>
      </c>
      <c r="C58" s="47">
        <v>1860000</v>
      </c>
      <c r="D58" s="47">
        <v>1860000</v>
      </c>
      <c r="E58" s="47">
        <v>0</v>
      </c>
      <c r="F58" s="47">
        <v>1585943</v>
      </c>
      <c r="G58" s="47">
        <v>1585943</v>
      </c>
      <c r="H58" s="47">
        <v>-274057</v>
      </c>
      <c r="I58" s="47">
        <v>-14.73</v>
      </c>
      <c r="J58" s="46" t="s">
        <v>284</v>
      </c>
    </row>
    <row r="59" spans="1:10">
      <c r="A59" s="48" t="s">
        <v>369</v>
      </c>
      <c r="B59" s="47">
        <v>8580000</v>
      </c>
      <c r="C59" s="47">
        <v>26633000</v>
      </c>
      <c r="D59" s="47">
        <v>35213000</v>
      </c>
      <c r="E59" s="47">
        <v>20463183</v>
      </c>
      <c r="F59" s="47">
        <v>27277839</v>
      </c>
      <c r="G59" s="47">
        <v>47741022</v>
      </c>
      <c r="H59" s="47">
        <v>12528022</v>
      </c>
      <c r="I59" s="47">
        <v>35.58</v>
      </c>
      <c r="J59" s="46" t="s">
        <v>284</v>
      </c>
    </row>
    <row r="60" spans="1:10">
      <c r="A60" s="48" t="s">
        <v>483</v>
      </c>
      <c r="B60" s="47">
        <v>0</v>
      </c>
      <c r="C60" s="47">
        <v>6750000</v>
      </c>
      <c r="D60" s="47">
        <v>6750000</v>
      </c>
      <c r="E60" s="47">
        <v>0</v>
      </c>
      <c r="F60" s="47">
        <v>1911722</v>
      </c>
      <c r="G60" s="47">
        <v>1911722</v>
      </c>
      <c r="H60" s="47">
        <v>-4838278</v>
      </c>
      <c r="I60" s="47">
        <v>-71.680000000000007</v>
      </c>
      <c r="J60" s="46" t="s">
        <v>284</v>
      </c>
    </row>
    <row r="61" spans="1:10">
      <c r="A61" s="48" t="s">
        <v>494</v>
      </c>
      <c r="B61" s="47">
        <v>0</v>
      </c>
      <c r="C61" s="47">
        <v>430000</v>
      </c>
      <c r="D61" s="47">
        <v>430000</v>
      </c>
      <c r="E61" s="47">
        <v>0</v>
      </c>
      <c r="F61" s="47">
        <v>411557</v>
      </c>
      <c r="G61" s="47">
        <v>411557</v>
      </c>
      <c r="H61" s="47">
        <v>-18443</v>
      </c>
      <c r="I61" s="47">
        <v>-4.29</v>
      </c>
      <c r="J61" s="46" t="s">
        <v>284</v>
      </c>
    </row>
    <row r="62" spans="1:10">
      <c r="A62" s="48" t="s">
        <v>368</v>
      </c>
      <c r="B62" s="47">
        <v>0</v>
      </c>
      <c r="C62" s="47">
        <v>300000</v>
      </c>
      <c r="D62" s="47">
        <v>300000</v>
      </c>
      <c r="E62" s="47">
        <v>0</v>
      </c>
      <c r="F62" s="47">
        <v>280000</v>
      </c>
      <c r="G62" s="47">
        <v>280000</v>
      </c>
      <c r="H62" s="47">
        <v>-20000</v>
      </c>
      <c r="I62" s="47">
        <v>-6.67</v>
      </c>
      <c r="J62" s="46" t="s">
        <v>284</v>
      </c>
    </row>
    <row r="63" spans="1:10" ht="32.4">
      <c r="A63" s="48" t="s">
        <v>367</v>
      </c>
      <c r="B63" s="47">
        <v>5715000</v>
      </c>
      <c r="C63" s="47">
        <v>15053000</v>
      </c>
      <c r="D63" s="47">
        <v>20768000</v>
      </c>
      <c r="E63" s="47">
        <v>8890461</v>
      </c>
      <c r="F63" s="47">
        <v>17933320</v>
      </c>
      <c r="G63" s="47">
        <v>26823781</v>
      </c>
      <c r="H63" s="47">
        <v>6055781</v>
      </c>
      <c r="I63" s="47">
        <v>29.16</v>
      </c>
      <c r="J63" s="46" t="s">
        <v>284</v>
      </c>
    </row>
    <row r="64" spans="1:10">
      <c r="A64" s="48" t="s">
        <v>450</v>
      </c>
      <c r="B64" s="47">
        <v>0</v>
      </c>
      <c r="C64" s="47">
        <v>0</v>
      </c>
      <c r="D64" s="47">
        <v>0</v>
      </c>
      <c r="E64" s="47">
        <v>0</v>
      </c>
      <c r="F64" s="47">
        <v>230000</v>
      </c>
      <c r="G64" s="47">
        <v>230000</v>
      </c>
      <c r="H64" s="47">
        <v>230000</v>
      </c>
      <c r="I64" s="47"/>
      <c r="J64" s="46" t="s">
        <v>284</v>
      </c>
    </row>
    <row r="65" spans="1:10" ht="32.4">
      <c r="A65" s="48" t="s">
        <v>366</v>
      </c>
      <c r="B65" s="47">
        <v>0</v>
      </c>
      <c r="C65" s="47">
        <v>250000</v>
      </c>
      <c r="D65" s="47">
        <v>250000</v>
      </c>
      <c r="E65" s="47">
        <v>224680</v>
      </c>
      <c r="F65" s="47">
        <v>859932</v>
      </c>
      <c r="G65" s="47">
        <v>1084612</v>
      </c>
      <c r="H65" s="47">
        <v>834612</v>
      </c>
      <c r="I65" s="47">
        <v>333.84</v>
      </c>
      <c r="J65" s="46" t="s">
        <v>284</v>
      </c>
    </row>
    <row r="66" spans="1:10">
      <c r="A66" s="48" t="s">
        <v>365</v>
      </c>
      <c r="B66" s="47">
        <v>235000</v>
      </c>
      <c r="C66" s="47">
        <v>200000</v>
      </c>
      <c r="D66" s="47">
        <v>435000</v>
      </c>
      <c r="E66" s="47">
        <v>66919</v>
      </c>
      <c r="F66" s="47">
        <v>166909</v>
      </c>
      <c r="G66" s="47">
        <v>233828</v>
      </c>
      <c r="H66" s="47">
        <v>-201172</v>
      </c>
      <c r="I66" s="47">
        <v>-46.25</v>
      </c>
      <c r="J66" s="46" t="s">
        <v>284</v>
      </c>
    </row>
    <row r="67" spans="1:10">
      <c r="A67" s="48" t="s">
        <v>364</v>
      </c>
      <c r="B67" s="47">
        <v>0</v>
      </c>
      <c r="C67" s="47">
        <v>1150000</v>
      </c>
      <c r="D67" s="47">
        <v>1150000</v>
      </c>
      <c r="E67" s="47">
        <v>506951</v>
      </c>
      <c r="F67" s="47">
        <v>1607270</v>
      </c>
      <c r="G67" s="47">
        <v>2114221</v>
      </c>
      <c r="H67" s="47">
        <v>964221</v>
      </c>
      <c r="I67" s="47">
        <v>83.85</v>
      </c>
      <c r="J67" s="46" t="s">
        <v>284</v>
      </c>
    </row>
    <row r="68" spans="1:10">
      <c r="A68" s="48" t="s">
        <v>311</v>
      </c>
      <c r="B68" s="47">
        <v>2630000</v>
      </c>
      <c r="C68" s="47">
        <v>2500000</v>
      </c>
      <c r="D68" s="47">
        <v>5130000</v>
      </c>
      <c r="E68" s="47">
        <v>10774172</v>
      </c>
      <c r="F68" s="47">
        <v>3877129</v>
      </c>
      <c r="G68" s="47">
        <v>14651301</v>
      </c>
      <c r="H68" s="47">
        <v>9521301</v>
      </c>
      <c r="I68" s="47">
        <v>185.6</v>
      </c>
      <c r="J68" s="46" t="s">
        <v>284</v>
      </c>
    </row>
    <row r="69" spans="1:10" ht="64.8">
      <c r="A69" s="48" t="s">
        <v>493</v>
      </c>
      <c r="B69" s="47">
        <v>0</v>
      </c>
      <c r="C69" s="47">
        <v>896000</v>
      </c>
      <c r="D69" s="47">
        <v>896000</v>
      </c>
      <c r="E69" s="47">
        <v>0</v>
      </c>
      <c r="F69" s="47">
        <v>814375</v>
      </c>
      <c r="G69" s="47">
        <v>814375</v>
      </c>
      <c r="H69" s="47">
        <v>-81625</v>
      </c>
      <c r="I69" s="47">
        <v>-9.11</v>
      </c>
      <c r="J69" s="46" t="s">
        <v>491</v>
      </c>
    </row>
    <row r="70" spans="1:10" ht="64.8">
      <c r="A70" s="48" t="s">
        <v>492</v>
      </c>
      <c r="B70" s="47">
        <v>0</v>
      </c>
      <c r="C70" s="47">
        <v>896000</v>
      </c>
      <c r="D70" s="47">
        <v>896000</v>
      </c>
      <c r="E70" s="47">
        <v>0</v>
      </c>
      <c r="F70" s="47">
        <v>814375</v>
      </c>
      <c r="G70" s="47">
        <v>814375</v>
      </c>
      <c r="H70" s="47">
        <v>-81625</v>
      </c>
      <c r="I70" s="47">
        <v>-9.11</v>
      </c>
      <c r="J70" s="46" t="s">
        <v>491</v>
      </c>
    </row>
    <row r="71" spans="1:10">
      <c r="A71" s="48" t="s">
        <v>363</v>
      </c>
      <c r="B71" s="47">
        <v>10540000</v>
      </c>
      <c r="C71" s="47">
        <v>20350000</v>
      </c>
      <c r="D71" s="47">
        <v>30890000</v>
      </c>
      <c r="E71" s="47">
        <v>32210972</v>
      </c>
      <c r="F71" s="47">
        <v>27538877</v>
      </c>
      <c r="G71" s="47">
        <v>59749849</v>
      </c>
      <c r="H71" s="47">
        <v>28859849</v>
      </c>
      <c r="I71" s="47">
        <v>93.43</v>
      </c>
      <c r="J71" s="46" t="s">
        <v>284</v>
      </c>
    </row>
    <row r="72" spans="1:10">
      <c r="A72" s="48" t="s">
        <v>362</v>
      </c>
      <c r="B72" s="47">
        <v>0</v>
      </c>
      <c r="C72" s="47">
        <v>150000</v>
      </c>
      <c r="D72" s="47">
        <v>150000</v>
      </c>
      <c r="E72" s="47">
        <v>0</v>
      </c>
      <c r="F72" s="47">
        <v>144444</v>
      </c>
      <c r="G72" s="47">
        <v>144444</v>
      </c>
      <c r="H72" s="47">
        <v>-5556</v>
      </c>
      <c r="I72" s="47">
        <v>-3.7</v>
      </c>
      <c r="J72" s="46" t="s">
        <v>284</v>
      </c>
    </row>
    <row r="73" spans="1:10">
      <c r="A73" s="48" t="s">
        <v>361</v>
      </c>
      <c r="B73" s="47">
        <v>0</v>
      </c>
      <c r="C73" s="47">
        <v>0</v>
      </c>
      <c r="D73" s="47">
        <v>0</v>
      </c>
      <c r="E73" s="47">
        <v>0</v>
      </c>
      <c r="F73" s="47">
        <v>48622</v>
      </c>
      <c r="G73" s="47">
        <v>48622</v>
      </c>
      <c r="H73" s="47">
        <v>48622</v>
      </c>
      <c r="I73" s="47"/>
      <c r="J73" s="46" t="s">
        <v>284</v>
      </c>
    </row>
    <row r="74" spans="1:10">
      <c r="A74" s="48" t="s">
        <v>360</v>
      </c>
      <c r="B74" s="47">
        <v>0</v>
      </c>
      <c r="C74" s="47">
        <v>150000</v>
      </c>
      <c r="D74" s="47">
        <v>150000</v>
      </c>
      <c r="E74" s="47">
        <v>0</v>
      </c>
      <c r="F74" s="47">
        <v>95822</v>
      </c>
      <c r="G74" s="47">
        <v>95822</v>
      </c>
      <c r="H74" s="47">
        <v>-54178</v>
      </c>
      <c r="I74" s="47">
        <v>-36.119999999999997</v>
      </c>
      <c r="J74" s="46" t="s">
        <v>284</v>
      </c>
    </row>
    <row r="75" spans="1:10">
      <c r="A75" s="48" t="s">
        <v>359</v>
      </c>
      <c r="B75" s="47">
        <v>10540000</v>
      </c>
      <c r="C75" s="47">
        <v>20200000</v>
      </c>
      <c r="D75" s="47">
        <v>30740000</v>
      </c>
      <c r="E75" s="47">
        <v>32210972</v>
      </c>
      <c r="F75" s="47">
        <v>27394433</v>
      </c>
      <c r="G75" s="47">
        <v>59605405</v>
      </c>
      <c r="H75" s="47">
        <v>28865405</v>
      </c>
      <c r="I75" s="47">
        <v>93.9</v>
      </c>
      <c r="J75" s="46" t="s">
        <v>284</v>
      </c>
    </row>
    <row r="76" spans="1:10">
      <c r="A76" s="48" t="s">
        <v>358</v>
      </c>
      <c r="B76" s="47">
        <v>4340000</v>
      </c>
      <c r="C76" s="47">
        <v>10000000</v>
      </c>
      <c r="D76" s="47">
        <v>14340000</v>
      </c>
      <c r="E76" s="47">
        <v>15715045</v>
      </c>
      <c r="F76" s="47">
        <v>15199527</v>
      </c>
      <c r="G76" s="47">
        <v>30914572</v>
      </c>
      <c r="H76" s="47">
        <v>16574572</v>
      </c>
      <c r="I76" s="47">
        <v>115.58</v>
      </c>
      <c r="J76" s="46" t="s">
        <v>284</v>
      </c>
    </row>
    <row r="77" spans="1:10">
      <c r="A77" s="48" t="s">
        <v>357</v>
      </c>
      <c r="B77" s="47">
        <v>0</v>
      </c>
      <c r="C77" s="47">
        <v>500000</v>
      </c>
      <c r="D77" s="47">
        <v>500000</v>
      </c>
      <c r="E77" s="47">
        <v>0</v>
      </c>
      <c r="F77" s="47">
        <v>553014</v>
      </c>
      <c r="G77" s="47">
        <v>553014</v>
      </c>
      <c r="H77" s="47">
        <v>53014</v>
      </c>
      <c r="I77" s="47">
        <v>10.6</v>
      </c>
      <c r="J77" s="46" t="s">
        <v>284</v>
      </c>
    </row>
    <row r="78" spans="1:10" ht="32.4">
      <c r="A78" s="48" t="s">
        <v>356</v>
      </c>
      <c r="B78" s="47">
        <v>0</v>
      </c>
      <c r="C78" s="47">
        <v>200000</v>
      </c>
      <c r="D78" s="47">
        <v>200000</v>
      </c>
      <c r="E78" s="47">
        <v>0</v>
      </c>
      <c r="F78" s="47">
        <v>377933</v>
      </c>
      <c r="G78" s="47">
        <v>377933</v>
      </c>
      <c r="H78" s="47">
        <v>177933</v>
      </c>
      <c r="I78" s="47">
        <v>88.97</v>
      </c>
      <c r="J78" s="46" t="s">
        <v>284</v>
      </c>
    </row>
    <row r="79" spans="1:10">
      <c r="A79" s="48" t="s">
        <v>355</v>
      </c>
      <c r="B79" s="47">
        <v>1380000</v>
      </c>
      <c r="C79" s="47">
        <v>2650000</v>
      </c>
      <c r="D79" s="47">
        <v>4030000</v>
      </c>
      <c r="E79" s="47">
        <v>7292374</v>
      </c>
      <c r="F79" s="47">
        <v>1956053</v>
      </c>
      <c r="G79" s="47">
        <v>9248427</v>
      </c>
      <c r="H79" s="47">
        <v>5218427</v>
      </c>
      <c r="I79" s="47">
        <v>129.49</v>
      </c>
      <c r="J79" s="46" t="s">
        <v>284</v>
      </c>
    </row>
    <row r="80" spans="1:10">
      <c r="A80" s="48" t="s">
        <v>354</v>
      </c>
      <c r="B80" s="47">
        <v>0</v>
      </c>
      <c r="C80" s="47">
        <v>250000</v>
      </c>
      <c r="D80" s="47">
        <v>250000</v>
      </c>
      <c r="E80" s="47">
        <v>0</v>
      </c>
      <c r="F80" s="47">
        <v>131500</v>
      </c>
      <c r="G80" s="47">
        <v>131500</v>
      </c>
      <c r="H80" s="47">
        <v>-118500</v>
      </c>
      <c r="I80" s="47">
        <v>-47.4</v>
      </c>
      <c r="J80" s="46" t="s">
        <v>284</v>
      </c>
    </row>
    <row r="81" spans="1:10">
      <c r="A81" s="48" t="s">
        <v>353</v>
      </c>
      <c r="B81" s="47">
        <v>3120000</v>
      </c>
      <c r="C81" s="47">
        <v>5000000</v>
      </c>
      <c r="D81" s="47">
        <v>8120000</v>
      </c>
      <c r="E81" s="47">
        <v>3355524</v>
      </c>
      <c r="F81" s="47">
        <v>7349172</v>
      </c>
      <c r="G81" s="47">
        <v>10704696</v>
      </c>
      <c r="H81" s="47">
        <v>2584696</v>
      </c>
      <c r="I81" s="47">
        <v>31.83</v>
      </c>
      <c r="J81" s="46" t="s">
        <v>284</v>
      </c>
    </row>
    <row r="82" spans="1:10">
      <c r="A82" s="48" t="s">
        <v>449</v>
      </c>
      <c r="B82" s="47">
        <v>0</v>
      </c>
      <c r="C82" s="47">
        <v>0</v>
      </c>
      <c r="D82" s="47">
        <v>0</v>
      </c>
      <c r="E82" s="47">
        <v>0</v>
      </c>
      <c r="F82" s="47">
        <v>26470</v>
      </c>
      <c r="G82" s="47">
        <v>26470</v>
      </c>
      <c r="H82" s="47">
        <v>26470</v>
      </c>
      <c r="I82" s="47"/>
      <c r="J82" s="46" t="s">
        <v>284</v>
      </c>
    </row>
    <row r="83" spans="1:10" ht="32.4">
      <c r="A83" s="48" t="s">
        <v>490</v>
      </c>
      <c r="B83" s="47">
        <v>0</v>
      </c>
      <c r="C83" s="47">
        <v>100000</v>
      </c>
      <c r="D83" s="47">
        <v>100000</v>
      </c>
      <c r="E83" s="47">
        <v>0</v>
      </c>
      <c r="F83" s="47">
        <v>94028</v>
      </c>
      <c r="G83" s="47">
        <v>94028</v>
      </c>
      <c r="H83" s="47">
        <v>-5972</v>
      </c>
      <c r="I83" s="47">
        <v>-5.97</v>
      </c>
      <c r="J83" s="46" t="s">
        <v>284</v>
      </c>
    </row>
    <row r="84" spans="1:10">
      <c r="A84" s="48" t="s">
        <v>311</v>
      </c>
      <c r="B84" s="47">
        <v>1700000</v>
      </c>
      <c r="C84" s="47">
        <v>1500000</v>
      </c>
      <c r="D84" s="47">
        <v>3200000</v>
      </c>
      <c r="E84" s="47">
        <v>5848029</v>
      </c>
      <c r="F84" s="47">
        <v>1706736</v>
      </c>
      <c r="G84" s="47">
        <v>7554765</v>
      </c>
      <c r="H84" s="47">
        <v>4354765</v>
      </c>
      <c r="I84" s="47">
        <v>136.09</v>
      </c>
      <c r="J84" s="46" t="s">
        <v>284</v>
      </c>
    </row>
    <row r="85" spans="1:10">
      <c r="A85" s="48" t="s">
        <v>352</v>
      </c>
      <c r="B85" s="47">
        <v>3290000</v>
      </c>
      <c r="C85" s="47">
        <v>34800000</v>
      </c>
      <c r="D85" s="47">
        <v>38090000</v>
      </c>
      <c r="E85" s="47">
        <v>7648224</v>
      </c>
      <c r="F85" s="47">
        <v>35713446</v>
      </c>
      <c r="G85" s="47">
        <v>43361670</v>
      </c>
      <c r="H85" s="47">
        <v>5271670</v>
      </c>
      <c r="I85" s="47">
        <v>13.84</v>
      </c>
      <c r="J85" s="46" t="s">
        <v>284</v>
      </c>
    </row>
    <row r="86" spans="1:10">
      <c r="A86" s="48" t="s">
        <v>482</v>
      </c>
      <c r="B86" s="47">
        <v>785000</v>
      </c>
      <c r="C86" s="47">
        <v>200000</v>
      </c>
      <c r="D86" s="47">
        <v>985000</v>
      </c>
      <c r="E86" s="47">
        <v>33325</v>
      </c>
      <c r="F86" s="47">
        <v>816780</v>
      </c>
      <c r="G86" s="47">
        <v>850105</v>
      </c>
      <c r="H86" s="47">
        <v>-134895</v>
      </c>
      <c r="I86" s="47">
        <v>-13.69</v>
      </c>
      <c r="J86" s="46" t="s">
        <v>284</v>
      </c>
    </row>
    <row r="87" spans="1:10">
      <c r="A87" s="48" t="s">
        <v>481</v>
      </c>
      <c r="B87" s="47">
        <v>785000</v>
      </c>
      <c r="C87" s="47">
        <v>200000</v>
      </c>
      <c r="D87" s="47">
        <v>985000</v>
      </c>
      <c r="E87" s="47">
        <v>33325</v>
      </c>
      <c r="F87" s="47">
        <v>816780</v>
      </c>
      <c r="G87" s="47">
        <v>850105</v>
      </c>
      <c r="H87" s="47">
        <v>-134895</v>
      </c>
      <c r="I87" s="47">
        <v>-13.69</v>
      </c>
      <c r="J87" s="46" t="s">
        <v>284</v>
      </c>
    </row>
    <row r="88" spans="1:10">
      <c r="A88" s="48" t="s">
        <v>351</v>
      </c>
      <c r="B88" s="47">
        <v>550000</v>
      </c>
      <c r="C88" s="47">
        <v>1400000</v>
      </c>
      <c r="D88" s="47">
        <v>1950000</v>
      </c>
      <c r="E88" s="47">
        <v>361276</v>
      </c>
      <c r="F88" s="47">
        <v>1639322</v>
      </c>
      <c r="G88" s="47">
        <v>2000598</v>
      </c>
      <c r="H88" s="47">
        <v>50598</v>
      </c>
      <c r="I88" s="47">
        <v>2.59</v>
      </c>
      <c r="J88" s="46" t="s">
        <v>284</v>
      </c>
    </row>
    <row r="89" spans="1:10">
      <c r="A89" s="48" t="s">
        <v>350</v>
      </c>
      <c r="B89" s="47">
        <v>550000</v>
      </c>
      <c r="C89" s="47">
        <v>1400000</v>
      </c>
      <c r="D89" s="47">
        <v>1950000</v>
      </c>
      <c r="E89" s="47">
        <v>361276</v>
      </c>
      <c r="F89" s="47">
        <v>1639322</v>
      </c>
      <c r="G89" s="47">
        <v>2000598</v>
      </c>
      <c r="H89" s="47">
        <v>50598</v>
      </c>
      <c r="I89" s="47">
        <v>2.59</v>
      </c>
      <c r="J89" s="46" t="s">
        <v>284</v>
      </c>
    </row>
    <row r="90" spans="1:10">
      <c r="A90" s="48" t="s">
        <v>349</v>
      </c>
      <c r="B90" s="47">
        <v>625000</v>
      </c>
      <c r="C90" s="47">
        <v>31000000</v>
      </c>
      <c r="D90" s="47">
        <v>31625000</v>
      </c>
      <c r="E90" s="47">
        <v>5326897</v>
      </c>
      <c r="F90" s="47">
        <v>30849015</v>
      </c>
      <c r="G90" s="47">
        <v>36175912</v>
      </c>
      <c r="H90" s="47">
        <v>4550912</v>
      </c>
      <c r="I90" s="47">
        <v>14.39</v>
      </c>
      <c r="J90" s="46" t="s">
        <v>284</v>
      </c>
    </row>
    <row r="91" spans="1:10">
      <c r="A91" s="48" t="s">
        <v>348</v>
      </c>
      <c r="B91" s="47">
        <v>320000</v>
      </c>
      <c r="C91" s="47">
        <v>30000000</v>
      </c>
      <c r="D91" s="47">
        <v>30320000</v>
      </c>
      <c r="E91" s="47">
        <v>5210842</v>
      </c>
      <c r="F91" s="47">
        <v>30582399</v>
      </c>
      <c r="G91" s="47">
        <v>35793241</v>
      </c>
      <c r="H91" s="47">
        <v>5473241</v>
      </c>
      <c r="I91" s="47">
        <v>18.05</v>
      </c>
      <c r="J91" s="46" t="s">
        <v>284</v>
      </c>
    </row>
    <row r="92" spans="1:10">
      <c r="A92" s="48" t="s">
        <v>347</v>
      </c>
      <c r="B92" s="47">
        <v>305000</v>
      </c>
      <c r="C92" s="47">
        <v>1000000</v>
      </c>
      <c r="D92" s="47">
        <v>1305000</v>
      </c>
      <c r="E92" s="47">
        <v>116055</v>
      </c>
      <c r="F92" s="47">
        <v>266616</v>
      </c>
      <c r="G92" s="47">
        <v>382671</v>
      </c>
      <c r="H92" s="47">
        <v>-922329</v>
      </c>
      <c r="I92" s="47">
        <v>-70.680000000000007</v>
      </c>
      <c r="J92" s="46" t="s">
        <v>284</v>
      </c>
    </row>
    <row r="93" spans="1:10">
      <c r="A93" s="48" t="s">
        <v>346</v>
      </c>
      <c r="B93" s="47">
        <v>940000</v>
      </c>
      <c r="C93" s="47">
        <v>700000</v>
      </c>
      <c r="D93" s="47">
        <v>1640000</v>
      </c>
      <c r="E93" s="47">
        <v>1328068</v>
      </c>
      <c r="F93" s="47">
        <v>954418</v>
      </c>
      <c r="G93" s="47">
        <v>2282486</v>
      </c>
      <c r="H93" s="47">
        <v>642486</v>
      </c>
      <c r="I93" s="47">
        <v>39.18</v>
      </c>
      <c r="J93" s="46" t="s">
        <v>284</v>
      </c>
    </row>
    <row r="94" spans="1:10">
      <c r="A94" s="48" t="s">
        <v>345</v>
      </c>
      <c r="B94" s="47">
        <v>940000</v>
      </c>
      <c r="C94" s="47">
        <v>700000</v>
      </c>
      <c r="D94" s="47">
        <v>1640000</v>
      </c>
      <c r="E94" s="47">
        <v>1328068</v>
      </c>
      <c r="F94" s="47">
        <v>881674</v>
      </c>
      <c r="G94" s="47">
        <v>2209742</v>
      </c>
      <c r="H94" s="47">
        <v>569742</v>
      </c>
      <c r="I94" s="47">
        <v>34.74</v>
      </c>
      <c r="J94" s="46" t="s">
        <v>284</v>
      </c>
    </row>
    <row r="95" spans="1:10">
      <c r="A95" s="48" t="s">
        <v>489</v>
      </c>
      <c r="B95" s="47">
        <v>0</v>
      </c>
      <c r="C95" s="47">
        <v>0</v>
      </c>
      <c r="D95" s="47">
        <v>0</v>
      </c>
      <c r="E95" s="47">
        <v>0</v>
      </c>
      <c r="F95" s="47">
        <v>72744</v>
      </c>
      <c r="G95" s="47">
        <v>72744</v>
      </c>
      <c r="H95" s="47">
        <v>72744</v>
      </c>
      <c r="I95" s="47"/>
      <c r="J95" s="46" t="s">
        <v>284</v>
      </c>
    </row>
    <row r="96" spans="1:10">
      <c r="A96" s="48" t="s">
        <v>344</v>
      </c>
      <c r="B96" s="47">
        <v>390000</v>
      </c>
      <c r="C96" s="47">
        <v>1500000</v>
      </c>
      <c r="D96" s="47">
        <v>1890000</v>
      </c>
      <c r="E96" s="47">
        <v>598658</v>
      </c>
      <c r="F96" s="47">
        <v>1453911</v>
      </c>
      <c r="G96" s="47">
        <v>2052569</v>
      </c>
      <c r="H96" s="47">
        <v>162569</v>
      </c>
      <c r="I96" s="47">
        <v>8.6</v>
      </c>
      <c r="J96" s="46" t="s">
        <v>284</v>
      </c>
    </row>
    <row r="97" spans="1:10">
      <c r="A97" s="48" t="s">
        <v>343</v>
      </c>
      <c r="B97" s="47">
        <v>390000</v>
      </c>
      <c r="C97" s="47">
        <v>1500000</v>
      </c>
      <c r="D97" s="47">
        <v>1890000</v>
      </c>
      <c r="E97" s="47">
        <v>598658</v>
      </c>
      <c r="F97" s="47">
        <v>1453911</v>
      </c>
      <c r="G97" s="47">
        <v>2052569</v>
      </c>
      <c r="H97" s="47">
        <v>162569</v>
      </c>
      <c r="I97" s="47">
        <v>8.6</v>
      </c>
      <c r="J97" s="46" t="s">
        <v>284</v>
      </c>
    </row>
    <row r="98" spans="1:10">
      <c r="A98" s="48" t="s">
        <v>342</v>
      </c>
      <c r="B98" s="47">
        <v>137010000</v>
      </c>
      <c r="C98" s="47">
        <v>7961000</v>
      </c>
      <c r="D98" s="47">
        <v>144971000</v>
      </c>
      <c r="E98" s="47">
        <v>122182721</v>
      </c>
      <c r="F98" s="47">
        <v>19407085</v>
      </c>
      <c r="G98" s="47">
        <v>141589806</v>
      </c>
      <c r="H98" s="47">
        <v>-3381194</v>
      </c>
      <c r="I98" s="47">
        <v>-2.33</v>
      </c>
      <c r="J98" s="46" t="s">
        <v>284</v>
      </c>
    </row>
    <row r="99" spans="1:10" ht="32.4">
      <c r="A99" s="48" t="s">
        <v>341</v>
      </c>
      <c r="B99" s="47">
        <v>92599000</v>
      </c>
      <c r="C99" s="47">
        <v>7458000</v>
      </c>
      <c r="D99" s="47">
        <v>100057000</v>
      </c>
      <c r="E99" s="47">
        <v>77019489</v>
      </c>
      <c r="F99" s="47">
        <v>17761203</v>
      </c>
      <c r="G99" s="47">
        <v>94780692</v>
      </c>
      <c r="H99" s="47">
        <v>-5276308</v>
      </c>
      <c r="I99" s="47">
        <v>-5.27</v>
      </c>
      <c r="J99" s="46" t="s">
        <v>284</v>
      </c>
    </row>
    <row r="100" spans="1:10">
      <c r="A100" s="48" t="s">
        <v>448</v>
      </c>
      <c r="B100" s="47">
        <v>3000</v>
      </c>
      <c r="C100" s="47">
        <v>0</v>
      </c>
      <c r="D100" s="47">
        <v>3000</v>
      </c>
      <c r="E100" s="47">
        <v>3324</v>
      </c>
      <c r="F100" s="47">
        <v>0</v>
      </c>
      <c r="G100" s="47">
        <v>3324</v>
      </c>
      <c r="H100" s="47">
        <v>324</v>
      </c>
      <c r="I100" s="47">
        <v>10.8</v>
      </c>
      <c r="J100" s="46" t="s">
        <v>284</v>
      </c>
    </row>
    <row r="101" spans="1:10">
      <c r="A101" s="48" t="s">
        <v>340</v>
      </c>
      <c r="B101" s="47">
        <v>21934000</v>
      </c>
      <c r="C101" s="47">
        <v>0</v>
      </c>
      <c r="D101" s="47">
        <v>21934000</v>
      </c>
      <c r="E101" s="47">
        <v>1476449</v>
      </c>
      <c r="F101" s="47">
        <v>0</v>
      </c>
      <c r="G101" s="47">
        <v>1476449</v>
      </c>
      <c r="H101" s="47">
        <v>-20457551</v>
      </c>
      <c r="I101" s="47">
        <v>-93.27</v>
      </c>
      <c r="J101" s="46" t="s">
        <v>284</v>
      </c>
    </row>
    <row r="102" spans="1:10">
      <c r="A102" s="48" t="s">
        <v>339</v>
      </c>
      <c r="B102" s="47">
        <v>0</v>
      </c>
      <c r="C102" s="47">
        <v>0</v>
      </c>
      <c r="D102" s="47">
        <v>0</v>
      </c>
      <c r="E102" s="47">
        <v>20562075</v>
      </c>
      <c r="F102" s="47">
        <v>0</v>
      </c>
      <c r="G102" s="47">
        <v>20562075</v>
      </c>
      <c r="H102" s="47">
        <v>20562075</v>
      </c>
      <c r="I102" s="47"/>
      <c r="J102" s="46" t="s">
        <v>284</v>
      </c>
    </row>
    <row r="103" spans="1:10">
      <c r="A103" s="48" t="s">
        <v>338</v>
      </c>
      <c r="B103" s="47">
        <v>47917000</v>
      </c>
      <c r="C103" s="47">
        <v>5094000</v>
      </c>
      <c r="D103" s="47">
        <v>53011000</v>
      </c>
      <c r="E103" s="47">
        <v>37923632</v>
      </c>
      <c r="F103" s="47">
        <v>12028471</v>
      </c>
      <c r="G103" s="47">
        <v>49952103</v>
      </c>
      <c r="H103" s="47">
        <v>-3058897</v>
      </c>
      <c r="I103" s="47">
        <v>-5.77</v>
      </c>
      <c r="J103" s="46" t="s">
        <v>284</v>
      </c>
    </row>
    <row r="104" spans="1:10">
      <c r="A104" s="48" t="s">
        <v>337</v>
      </c>
      <c r="B104" s="47">
        <v>2227000</v>
      </c>
      <c r="C104" s="47">
        <v>188000</v>
      </c>
      <c r="D104" s="47">
        <v>2415000</v>
      </c>
      <c r="E104" s="47">
        <v>1776367</v>
      </c>
      <c r="F104" s="47">
        <v>481578</v>
      </c>
      <c r="G104" s="47">
        <v>2257945</v>
      </c>
      <c r="H104" s="47">
        <v>-157055</v>
      </c>
      <c r="I104" s="47">
        <v>-6.5</v>
      </c>
      <c r="J104" s="46" t="s">
        <v>284</v>
      </c>
    </row>
    <row r="105" spans="1:10">
      <c r="A105" s="48" t="s">
        <v>336</v>
      </c>
      <c r="B105" s="47">
        <v>20518000</v>
      </c>
      <c r="C105" s="47">
        <v>2176000</v>
      </c>
      <c r="D105" s="47">
        <v>22694000</v>
      </c>
      <c r="E105" s="47">
        <v>15277642</v>
      </c>
      <c r="F105" s="47">
        <v>5251154</v>
      </c>
      <c r="G105" s="47">
        <v>20528796</v>
      </c>
      <c r="H105" s="47">
        <v>-2165204</v>
      </c>
      <c r="I105" s="47">
        <v>-9.5399999999999991</v>
      </c>
      <c r="J105" s="46" t="s">
        <v>284</v>
      </c>
    </row>
    <row r="106" spans="1:10">
      <c r="A106" s="48" t="s">
        <v>335</v>
      </c>
      <c r="B106" s="47">
        <v>40264000</v>
      </c>
      <c r="C106" s="47">
        <v>0</v>
      </c>
      <c r="D106" s="47">
        <v>40264000</v>
      </c>
      <c r="E106" s="47">
        <v>40263696</v>
      </c>
      <c r="F106" s="47">
        <v>0</v>
      </c>
      <c r="G106" s="47">
        <v>40263696</v>
      </c>
      <c r="H106" s="47">
        <v>-304</v>
      </c>
      <c r="I106" s="47">
        <v>0</v>
      </c>
      <c r="J106" s="46" t="s">
        <v>284</v>
      </c>
    </row>
    <row r="107" spans="1:10">
      <c r="A107" s="48" t="s">
        <v>334</v>
      </c>
      <c r="B107" s="47">
        <v>40264000</v>
      </c>
      <c r="C107" s="47">
        <v>0</v>
      </c>
      <c r="D107" s="47">
        <v>40264000</v>
      </c>
      <c r="E107" s="47">
        <v>40263696</v>
      </c>
      <c r="F107" s="47">
        <v>0</v>
      </c>
      <c r="G107" s="47">
        <v>40263696</v>
      </c>
      <c r="H107" s="47">
        <v>-304</v>
      </c>
      <c r="I107" s="47">
        <v>0</v>
      </c>
      <c r="J107" s="46" t="s">
        <v>284</v>
      </c>
    </row>
    <row r="108" spans="1:10">
      <c r="A108" s="48" t="s">
        <v>333</v>
      </c>
      <c r="B108" s="47">
        <v>4147000</v>
      </c>
      <c r="C108" s="47">
        <v>503000</v>
      </c>
      <c r="D108" s="47">
        <v>4650000</v>
      </c>
      <c r="E108" s="47">
        <v>4899536</v>
      </c>
      <c r="F108" s="47">
        <v>1645882</v>
      </c>
      <c r="G108" s="47">
        <v>6545418</v>
      </c>
      <c r="H108" s="47">
        <v>1895418</v>
      </c>
      <c r="I108" s="47">
        <v>40.76</v>
      </c>
      <c r="J108" s="46" t="s">
        <v>284</v>
      </c>
    </row>
    <row r="109" spans="1:10">
      <c r="A109" s="48" t="s">
        <v>332</v>
      </c>
      <c r="B109" s="47">
        <v>1616000</v>
      </c>
      <c r="C109" s="47">
        <v>503000</v>
      </c>
      <c r="D109" s="47">
        <v>2119000</v>
      </c>
      <c r="E109" s="47">
        <v>642758</v>
      </c>
      <c r="F109" s="47">
        <v>1638430</v>
      </c>
      <c r="G109" s="47">
        <v>2281188</v>
      </c>
      <c r="H109" s="47">
        <v>162188</v>
      </c>
      <c r="I109" s="47">
        <v>7.65</v>
      </c>
      <c r="J109" s="46" t="s">
        <v>284</v>
      </c>
    </row>
    <row r="110" spans="1:10">
      <c r="A110" s="48" t="s">
        <v>331</v>
      </c>
      <c r="B110" s="47">
        <v>2531000</v>
      </c>
      <c r="C110" s="47">
        <v>0</v>
      </c>
      <c r="D110" s="47">
        <v>2531000</v>
      </c>
      <c r="E110" s="47">
        <v>4256778</v>
      </c>
      <c r="F110" s="47">
        <v>7452</v>
      </c>
      <c r="G110" s="47">
        <v>4264230</v>
      </c>
      <c r="H110" s="47">
        <v>1733230</v>
      </c>
      <c r="I110" s="47">
        <v>68.48</v>
      </c>
      <c r="J110" s="46" t="s">
        <v>284</v>
      </c>
    </row>
    <row r="111" spans="1:10">
      <c r="A111" s="48" t="s">
        <v>330</v>
      </c>
      <c r="B111" s="47">
        <v>0</v>
      </c>
      <c r="C111" s="47">
        <v>0</v>
      </c>
      <c r="D111" s="47">
        <v>0</v>
      </c>
      <c r="E111" s="47">
        <v>0</v>
      </c>
      <c r="F111" s="47">
        <v>32343</v>
      </c>
      <c r="G111" s="47">
        <v>32343</v>
      </c>
      <c r="H111" s="47">
        <v>32343</v>
      </c>
      <c r="I111" s="47"/>
      <c r="J111" s="46" t="s">
        <v>284</v>
      </c>
    </row>
    <row r="112" spans="1:10">
      <c r="A112" s="48" t="s">
        <v>321</v>
      </c>
      <c r="B112" s="47">
        <v>0</v>
      </c>
      <c r="C112" s="47">
        <v>0</v>
      </c>
      <c r="D112" s="47">
        <v>0</v>
      </c>
      <c r="E112" s="47">
        <v>0</v>
      </c>
      <c r="F112" s="47">
        <v>32343</v>
      </c>
      <c r="G112" s="47">
        <v>32343</v>
      </c>
      <c r="H112" s="47">
        <v>32343</v>
      </c>
      <c r="I112" s="47"/>
      <c r="J112" s="46" t="s">
        <v>284</v>
      </c>
    </row>
    <row r="113" spans="1:10">
      <c r="A113" s="48" t="s">
        <v>320</v>
      </c>
      <c r="B113" s="47">
        <v>0</v>
      </c>
      <c r="C113" s="47">
        <v>0</v>
      </c>
      <c r="D113" s="47">
        <v>0</v>
      </c>
      <c r="E113" s="47">
        <v>0</v>
      </c>
      <c r="F113" s="47">
        <v>28328</v>
      </c>
      <c r="G113" s="47">
        <v>28328</v>
      </c>
      <c r="H113" s="47">
        <v>28328</v>
      </c>
      <c r="I113" s="47"/>
      <c r="J113" s="46" t="s">
        <v>284</v>
      </c>
    </row>
    <row r="114" spans="1:10">
      <c r="A114" s="48" t="s">
        <v>311</v>
      </c>
      <c r="B114" s="47">
        <v>0</v>
      </c>
      <c r="C114" s="47">
        <v>0</v>
      </c>
      <c r="D114" s="47">
        <v>0</v>
      </c>
      <c r="E114" s="47">
        <v>0</v>
      </c>
      <c r="F114" s="47">
        <v>4015</v>
      </c>
      <c r="G114" s="47">
        <v>4015</v>
      </c>
      <c r="H114" s="47">
        <v>4015</v>
      </c>
      <c r="I114" s="47"/>
      <c r="J114" s="46" t="s">
        <v>284</v>
      </c>
    </row>
    <row r="115" spans="1:10" ht="32.4">
      <c r="A115" s="48" t="s">
        <v>319</v>
      </c>
      <c r="B115" s="47">
        <v>930000</v>
      </c>
      <c r="C115" s="47">
        <v>1450000</v>
      </c>
      <c r="D115" s="47">
        <v>2380000</v>
      </c>
      <c r="E115" s="47">
        <v>1081653</v>
      </c>
      <c r="F115" s="47">
        <v>1306433</v>
      </c>
      <c r="G115" s="47">
        <v>2388086</v>
      </c>
      <c r="H115" s="47">
        <v>8086</v>
      </c>
      <c r="I115" s="47">
        <v>0.34</v>
      </c>
      <c r="J115" s="46" t="s">
        <v>284</v>
      </c>
    </row>
    <row r="116" spans="1:10">
      <c r="A116" s="48" t="s">
        <v>318</v>
      </c>
      <c r="B116" s="47">
        <v>0</v>
      </c>
      <c r="C116" s="47">
        <v>800000</v>
      </c>
      <c r="D116" s="47">
        <v>800000</v>
      </c>
      <c r="E116" s="47">
        <v>349940</v>
      </c>
      <c r="F116" s="47">
        <v>638138</v>
      </c>
      <c r="G116" s="47">
        <v>988078</v>
      </c>
      <c r="H116" s="47">
        <v>188078</v>
      </c>
      <c r="I116" s="47">
        <v>23.51</v>
      </c>
      <c r="J116" s="46" t="s">
        <v>284</v>
      </c>
    </row>
    <row r="117" spans="1:10">
      <c r="A117" s="48" t="s">
        <v>317</v>
      </c>
      <c r="B117" s="47">
        <v>0</v>
      </c>
      <c r="C117" s="47">
        <v>800000</v>
      </c>
      <c r="D117" s="47">
        <v>800000</v>
      </c>
      <c r="E117" s="47">
        <v>349940</v>
      </c>
      <c r="F117" s="47">
        <v>577972</v>
      </c>
      <c r="G117" s="47">
        <v>927912</v>
      </c>
      <c r="H117" s="47">
        <v>127912</v>
      </c>
      <c r="I117" s="47">
        <v>15.99</v>
      </c>
      <c r="J117" s="46" t="s">
        <v>284</v>
      </c>
    </row>
    <row r="118" spans="1:10">
      <c r="A118" s="48" t="s">
        <v>316</v>
      </c>
      <c r="B118" s="47">
        <v>0</v>
      </c>
      <c r="C118" s="47">
        <v>0</v>
      </c>
      <c r="D118" s="47">
        <v>0</v>
      </c>
      <c r="E118" s="47">
        <v>0</v>
      </c>
      <c r="F118" s="47">
        <v>60166</v>
      </c>
      <c r="G118" s="47">
        <v>60166</v>
      </c>
      <c r="H118" s="47">
        <v>60166</v>
      </c>
      <c r="I118" s="47"/>
      <c r="J118" s="46" t="s">
        <v>284</v>
      </c>
    </row>
    <row r="119" spans="1:10">
      <c r="A119" s="48" t="s">
        <v>315</v>
      </c>
      <c r="B119" s="47">
        <v>0</v>
      </c>
      <c r="C119" s="47">
        <v>0</v>
      </c>
      <c r="D119" s="47">
        <v>0</v>
      </c>
      <c r="E119" s="47">
        <v>36000</v>
      </c>
      <c r="F119" s="47">
        <v>17000</v>
      </c>
      <c r="G119" s="47">
        <v>53000</v>
      </c>
      <c r="H119" s="47">
        <v>53000</v>
      </c>
      <c r="I119" s="47"/>
      <c r="J119" s="46" t="s">
        <v>284</v>
      </c>
    </row>
    <row r="120" spans="1:10">
      <c r="A120" s="48" t="s">
        <v>314</v>
      </c>
      <c r="B120" s="47">
        <v>0</v>
      </c>
      <c r="C120" s="47">
        <v>0</v>
      </c>
      <c r="D120" s="47">
        <v>0</v>
      </c>
      <c r="E120" s="47">
        <v>36000</v>
      </c>
      <c r="F120" s="47">
        <v>17000</v>
      </c>
      <c r="G120" s="47">
        <v>53000</v>
      </c>
      <c r="H120" s="47">
        <v>53000</v>
      </c>
      <c r="I120" s="47"/>
      <c r="J120" s="46" t="s">
        <v>284</v>
      </c>
    </row>
    <row r="121" spans="1:10">
      <c r="A121" s="48" t="s">
        <v>445</v>
      </c>
      <c r="B121" s="47">
        <v>0</v>
      </c>
      <c r="C121" s="47">
        <v>0</v>
      </c>
      <c r="D121" s="47">
        <v>0</v>
      </c>
      <c r="E121" s="47">
        <v>0</v>
      </c>
      <c r="F121" s="47">
        <v>79710</v>
      </c>
      <c r="G121" s="47">
        <v>79710</v>
      </c>
      <c r="H121" s="47">
        <v>79710</v>
      </c>
      <c r="I121" s="47"/>
      <c r="J121" s="46" t="s">
        <v>284</v>
      </c>
    </row>
    <row r="122" spans="1:10">
      <c r="A122" s="48" t="s">
        <v>488</v>
      </c>
      <c r="B122" s="47">
        <v>0</v>
      </c>
      <c r="C122" s="47">
        <v>0</v>
      </c>
      <c r="D122" s="47">
        <v>0</v>
      </c>
      <c r="E122" s="47">
        <v>0</v>
      </c>
      <c r="F122" s="47">
        <v>216</v>
      </c>
      <c r="G122" s="47">
        <v>216</v>
      </c>
      <c r="H122" s="47">
        <v>216</v>
      </c>
      <c r="I122" s="47"/>
      <c r="J122" s="46" t="s">
        <v>284</v>
      </c>
    </row>
    <row r="123" spans="1:10">
      <c r="A123" s="48" t="s">
        <v>444</v>
      </c>
      <c r="B123" s="47">
        <v>0</v>
      </c>
      <c r="C123" s="47">
        <v>0</v>
      </c>
      <c r="D123" s="47">
        <v>0</v>
      </c>
      <c r="E123" s="47">
        <v>0</v>
      </c>
      <c r="F123" s="47">
        <v>79494</v>
      </c>
      <c r="G123" s="47">
        <v>79494</v>
      </c>
      <c r="H123" s="47">
        <v>79494</v>
      </c>
      <c r="I123" s="47"/>
      <c r="J123" s="46" t="s">
        <v>284</v>
      </c>
    </row>
    <row r="124" spans="1:10" ht="32.4">
      <c r="A124" s="48" t="s">
        <v>313</v>
      </c>
      <c r="B124" s="47">
        <v>0</v>
      </c>
      <c r="C124" s="47">
        <v>0</v>
      </c>
      <c r="D124" s="47">
        <v>0</v>
      </c>
      <c r="E124" s="47">
        <v>0</v>
      </c>
      <c r="F124" s="47">
        <v>230000</v>
      </c>
      <c r="G124" s="47">
        <v>230000</v>
      </c>
      <c r="H124" s="47">
        <v>230000</v>
      </c>
      <c r="I124" s="47"/>
      <c r="J124" s="46" t="s">
        <v>284</v>
      </c>
    </row>
    <row r="125" spans="1:10">
      <c r="A125" s="48" t="s">
        <v>312</v>
      </c>
      <c r="B125" s="47">
        <v>0</v>
      </c>
      <c r="C125" s="47">
        <v>0</v>
      </c>
      <c r="D125" s="47">
        <v>0</v>
      </c>
      <c r="E125" s="47">
        <v>0</v>
      </c>
      <c r="F125" s="47">
        <v>230000</v>
      </c>
      <c r="G125" s="47">
        <v>230000</v>
      </c>
      <c r="H125" s="47">
        <v>230000</v>
      </c>
      <c r="I125" s="47"/>
      <c r="J125" s="46" t="s">
        <v>284</v>
      </c>
    </row>
    <row r="126" spans="1:10">
      <c r="A126" s="48" t="s">
        <v>310</v>
      </c>
      <c r="B126" s="47">
        <v>930000</v>
      </c>
      <c r="C126" s="47">
        <v>650000</v>
      </c>
      <c r="D126" s="47">
        <v>1580000</v>
      </c>
      <c r="E126" s="47">
        <v>695713</v>
      </c>
      <c r="F126" s="47">
        <v>341585</v>
      </c>
      <c r="G126" s="47">
        <v>1037298</v>
      </c>
      <c r="H126" s="47">
        <v>-542702</v>
      </c>
      <c r="I126" s="47">
        <v>-34.35</v>
      </c>
      <c r="J126" s="46" t="s">
        <v>284</v>
      </c>
    </row>
    <row r="127" spans="1:10">
      <c r="A127" s="48" t="s">
        <v>309</v>
      </c>
      <c r="B127" s="47">
        <v>0</v>
      </c>
      <c r="C127" s="47">
        <v>150000</v>
      </c>
      <c r="D127" s="47">
        <v>150000</v>
      </c>
      <c r="E127" s="47">
        <v>445723</v>
      </c>
      <c r="F127" s="47">
        <v>300531</v>
      </c>
      <c r="G127" s="47">
        <v>746254</v>
      </c>
      <c r="H127" s="47">
        <v>596254</v>
      </c>
      <c r="I127" s="47">
        <v>397.5</v>
      </c>
      <c r="J127" s="46" t="s">
        <v>284</v>
      </c>
    </row>
    <row r="128" spans="1:10">
      <c r="A128" s="48" t="s">
        <v>308</v>
      </c>
      <c r="B128" s="47">
        <v>930000</v>
      </c>
      <c r="C128" s="47">
        <v>500000</v>
      </c>
      <c r="D128" s="47">
        <v>1430000</v>
      </c>
      <c r="E128" s="47">
        <v>249990</v>
      </c>
      <c r="F128" s="47">
        <v>41054</v>
      </c>
      <c r="G128" s="47">
        <v>291044</v>
      </c>
      <c r="H128" s="47">
        <v>-1138956</v>
      </c>
      <c r="I128" s="47">
        <v>-79.650000000000006</v>
      </c>
      <c r="J128" s="46" t="s">
        <v>284</v>
      </c>
    </row>
    <row r="129" spans="1:10" ht="81">
      <c r="A129" s="48" t="s">
        <v>487</v>
      </c>
      <c r="B129" s="47">
        <v>0</v>
      </c>
      <c r="C129" s="47">
        <v>674500000</v>
      </c>
      <c r="D129" s="47">
        <v>674500000</v>
      </c>
      <c r="E129" s="47">
        <v>0</v>
      </c>
      <c r="F129" s="47">
        <v>751996371</v>
      </c>
      <c r="G129" s="47">
        <v>751996371</v>
      </c>
      <c r="H129" s="47">
        <v>77496371</v>
      </c>
      <c r="I129" s="47">
        <v>11.49</v>
      </c>
      <c r="J129" s="46" t="s">
        <v>486</v>
      </c>
    </row>
    <row r="130" spans="1:10">
      <c r="A130" s="48" t="s">
        <v>416</v>
      </c>
      <c r="B130" s="47">
        <v>0</v>
      </c>
      <c r="C130" s="47">
        <v>95850000</v>
      </c>
      <c r="D130" s="47">
        <v>95850000</v>
      </c>
      <c r="E130" s="47">
        <v>0</v>
      </c>
      <c r="F130" s="47">
        <v>107013551</v>
      </c>
      <c r="G130" s="47">
        <v>107013551</v>
      </c>
      <c r="H130" s="47">
        <v>11163551</v>
      </c>
      <c r="I130" s="47">
        <v>11.65</v>
      </c>
      <c r="J130" s="46" t="s">
        <v>284</v>
      </c>
    </row>
    <row r="131" spans="1:10">
      <c r="A131" s="48" t="s">
        <v>466</v>
      </c>
      <c r="B131" s="47">
        <v>0</v>
      </c>
      <c r="C131" s="47">
        <v>18000000</v>
      </c>
      <c r="D131" s="47">
        <v>18000000</v>
      </c>
      <c r="E131" s="47">
        <v>0</v>
      </c>
      <c r="F131" s="47">
        <v>12670143</v>
      </c>
      <c r="G131" s="47">
        <v>12670143</v>
      </c>
      <c r="H131" s="47">
        <v>-5329857</v>
      </c>
      <c r="I131" s="47">
        <v>-29.61</v>
      </c>
      <c r="J131" s="46" t="s">
        <v>284</v>
      </c>
    </row>
    <row r="132" spans="1:10">
      <c r="A132" s="48" t="s">
        <v>465</v>
      </c>
      <c r="B132" s="47">
        <v>0</v>
      </c>
      <c r="C132" s="47">
        <v>18000000</v>
      </c>
      <c r="D132" s="47">
        <v>18000000</v>
      </c>
      <c r="E132" s="47">
        <v>0</v>
      </c>
      <c r="F132" s="47">
        <v>12670143</v>
      </c>
      <c r="G132" s="47">
        <v>12670143</v>
      </c>
      <c r="H132" s="47">
        <v>-5329857</v>
      </c>
      <c r="I132" s="47">
        <v>-29.61</v>
      </c>
      <c r="J132" s="46" t="s">
        <v>284</v>
      </c>
    </row>
    <row r="133" spans="1:10">
      <c r="A133" s="48" t="s">
        <v>415</v>
      </c>
      <c r="B133" s="47">
        <v>0</v>
      </c>
      <c r="C133" s="47">
        <v>76000000</v>
      </c>
      <c r="D133" s="47">
        <v>76000000</v>
      </c>
      <c r="E133" s="47">
        <v>0</v>
      </c>
      <c r="F133" s="47">
        <v>92412249</v>
      </c>
      <c r="G133" s="47">
        <v>92412249</v>
      </c>
      <c r="H133" s="47">
        <v>16412249</v>
      </c>
      <c r="I133" s="47">
        <v>21.6</v>
      </c>
      <c r="J133" s="46" t="s">
        <v>284</v>
      </c>
    </row>
    <row r="134" spans="1:10">
      <c r="A134" s="48" t="s">
        <v>414</v>
      </c>
      <c r="B134" s="47">
        <v>0</v>
      </c>
      <c r="C134" s="47">
        <v>76000000</v>
      </c>
      <c r="D134" s="47">
        <v>76000000</v>
      </c>
      <c r="E134" s="47">
        <v>0</v>
      </c>
      <c r="F134" s="47">
        <v>92412249</v>
      </c>
      <c r="G134" s="47">
        <v>92412249</v>
      </c>
      <c r="H134" s="47">
        <v>16412249</v>
      </c>
      <c r="I134" s="47">
        <v>21.6</v>
      </c>
      <c r="J134" s="46" t="s">
        <v>284</v>
      </c>
    </row>
    <row r="135" spans="1:10">
      <c r="A135" s="48" t="s">
        <v>411</v>
      </c>
      <c r="B135" s="47">
        <v>0</v>
      </c>
      <c r="C135" s="47">
        <v>1850000</v>
      </c>
      <c r="D135" s="47">
        <v>1850000</v>
      </c>
      <c r="E135" s="47">
        <v>0</v>
      </c>
      <c r="F135" s="47">
        <v>1931159</v>
      </c>
      <c r="G135" s="47">
        <v>1931159</v>
      </c>
      <c r="H135" s="47">
        <v>81159</v>
      </c>
      <c r="I135" s="47">
        <v>4.3899999999999997</v>
      </c>
      <c r="J135" s="46" t="s">
        <v>284</v>
      </c>
    </row>
    <row r="136" spans="1:10">
      <c r="A136" s="48" t="s">
        <v>410</v>
      </c>
      <c r="B136" s="47">
        <v>0</v>
      </c>
      <c r="C136" s="47">
        <v>1850000</v>
      </c>
      <c r="D136" s="47">
        <v>1850000</v>
      </c>
      <c r="E136" s="47">
        <v>0</v>
      </c>
      <c r="F136" s="47">
        <v>1931159</v>
      </c>
      <c r="G136" s="47">
        <v>1931159</v>
      </c>
      <c r="H136" s="47">
        <v>81159</v>
      </c>
      <c r="I136" s="47">
        <v>4.3899999999999997</v>
      </c>
      <c r="J136" s="46" t="s">
        <v>284</v>
      </c>
    </row>
    <row r="137" spans="1:10">
      <c r="A137" s="48" t="s">
        <v>409</v>
      </c>
      <c r="B137" s="47">
        <v>0</v>
      </c>
      <c r="C137" s="47">
        <v>275352000</v>
      </c>
      <c r="D137" s="47">
        <v>275352000</v>
      </c>
      <c r="E137" s="47">
        <v>0</v>
      </c>
      <c r="F137" s="47">
        <v>337692377</v>
      </c>
      <c r="G137" s="47">
        <v>337692377</v>
      </c>
      <c r="H137" s="47">
        <v>62340377</v>
      </c>
      <c r="I137" s="47">
        <v>22.64</v>
      </c>
      <c r="J137" s="46" t="s">
        <v>284</v>
      </c>
    </row>
    <row r="138" spans="1:10">
      <c r="A138" s="48" t="s">
        <v>408</v>
      </c>
      <c r="B138" s="47">
        <v>0</v>
      </c>
      <c r="C138" s="47">
        <v>0</v>
      </c>
      <c r="D138" s="47">
        <v>0</v>
      </c>
      <c r="E138" s="47">
        <v>0</v>
      </c>
      <c r="F138" s="47">
        <v>415696</v>
      </c>
      <c r="G138" s="47">
        <v>415696</v>
      </c>
      <c r="H138" s="47">
        <v>415696</v>
      </c>
      <c r="I138" s="47"/>
      <c r="J138" s="46" t="s">
        <v>284</v>
      </c>
    </row>
    <row r="139" spans="1:10">
      <c r="A139" s="48" t="s">
        <v>407</v>
      </c>
      <c r="B139" s="47">
        <v>0</v>
      </c>
      <c r="C139" s="47">
        <v>0</v>
      </c>
      <c r="D139" s="47">
        <v>0</v>
      </c>
      <c r="E139" s="47">
        <v>0</v>
      </c>
      <c r="F139" s="47">
        <v>413423</v>
      </c>
      <c r="G139" s="47">
        <v>413423</v>
      </c>
      <c r="H139" s="47">
        <v>413423</v>
      </c>
      <c r="I139" s="47"/>
      <c r="J139" s="46" t="s">
        <v>284</v>
      </c>
    </row>
    <row r="140" spans="1:10">
      <c r="A140" s="48" t="s">
        <v>453</v>
      </c>
      <c r="B140" s="47">
        <v>0</v>
      </c>
      <c r="C140" s="47">
        <v>0</v>
      </c>
      <c r="D140" s="47">
        <v>0</v>
      </c>
      <c r="E140" s="47">
        <v>0</v>
      </c>
      <c r="F140" s="47">
        <v>2273</v>
      </c>
      <c r="G140" s="47">
        <v>2273</v>
      </c>
      <c r="H140" s="47">
        <v>2273</v>
      </c>
      <c r="I140" s="47"/>
      <c r="J140" s="46" t="s">
        <v>284</v>
      </c>
    </row>
    <row r="141" spans="1:10">
      <c r="A141" s="48" t="s">
        <v>403</v>
      </c>
      <c r="B141" s="47">
        <v>0</v>
      </c>
      <c r="C141" s="47">
        <v>2100000</v>
      </c>
      <c r="D141" s="47">
        <v>2100000</v>
      </c>
      <c r="E141" s="47">
        <v>0</v>
      </c>
      <c r="F141" s="47">
        <v>1676147</v>
      </c>
      <c r="G141" s="47">
        <v>1676147</v>
      </c>
      <c r="H141" s="47">
        <v>-423853</v>
      </c>
      <c r="I141" s="47">
        <v>-20.18</v>
      </c>
      <c r="J141" s="46" t="s">
        <v>284</v>
      </c>
    </row>
    <row r="142" spans="1:10">
      <c r="A142" s="48" t="s">
        <v>402</v>
      </c>
      <c r="B142" s="47">
        <v>0</v>
      </c>
      <c r="C142" s="47">
        <v>800000</v>
      </c>
      <c r="D142" s="47">
        <v>800000</v>
      </c>
      <c r="E142" s="47">
        <v>0</v>
      </c>
      <c r="F142" s="47">
        <v>755128</v>
      </c>
      <c r="G142" s="47">
        <v>755128</v>
      </c>
      <c r="H142" s="47">
        <v>-44872</v>
      </c>
      <c r="I142" s="47">
        <v>-5.61</v>
      </c>
      <c r="J142" s="46" t="s">
        <v>284</v>
      </c>
    </row>
    <row r="143" spans="1:10">
      <c r="A143" s="48" t="s">
        <v>401</v>
      </c>
      <c r="B143" s="47">
        <v>0</v>
      </c>
      <c r="C143" s="47">
        <v>1300000</v>
      </c>
      <c r="D143" s="47">
        <v>1300000</v>
      </c>
      <c r="E143" s="47">
        <v>0</v>
      </c>
      <c r="F143" s="47">
        <v>916732</v>
      </c>
      <c r="G143" s="47">
        <v>916732</v>
      </c>
      <c r="H143" s="47">
        <v>-383268</v>
      </c>
      <c r="I143" s="47">
        <v>-29.48</v>
      </c>
      <c r="J143" s="46" t="s">
        <v>284</v>
      </c>
    </row>
    <row r="144" spans="1:10">
      <c r="A144" s="48" t="s">
        <v>400</v>
      </c>
      <c r="B144" s="47">
        <v>0</v>
      </c>
      <c r="C144" s="47">
        <v>0</v>
      </c>
      <c r="D144" s="47">
        <v>0</v>
      </c>
      <c r="E144" s="47">
        <v>0</v>
      </c>
      <c r="F144" s="47">
        <v>4287</v>
      </c>
      <c r="G144" s="47">
        <v>4287</v>
      </c>
      <c r="H144" s="47">
        <v>4287</v>
      </c>
      <c r="I144" s="47"/>
      <c r="J144" s="46" t="s">
        <v>284</v>
      </c>
    </row>
    <row r="145" spans="1:10" ht="81">
      <c r="A145" s="48" t="s">
        <v>399</v>
      </c>
      <c r="B145" s="47">
        <v>0</v>
      </c>
      <c r="C145" s="47">
        <v>59415000</v>
      </c>
      <c r="D145" s="47">
        <v>59415000</v>
      </c>
      <c r="E145" s="47">
        <v>0</v>
      </c>
      <c r="F145" s="47">
        <v>64517486</v>
      </c>
      <c r="G145" s="47">
        <v>64517486</v>
      </c>
      <c r="H145" s="47">
        <v>5102486</v>
      </c>
      <c r="I145" s="47">
        <v>8.59</v>
      </c>
      <c r="J145" s="46" t="s">
        <v>485</v>
      </c>
    </row>
    <row r="146" spans="1:10">
      <c r="A146" s="48" t="s">
        <v>398</v>
      </c>
      <c r="B146" s="47">
        <v>0</v>
      </c>
      <c r="C146" s="47">
        <v>14500000</v>
      </c>
      <c r="D146" s="47">
        <v>14500000</v>
      </c>
      <c r="E146" s="47">
        <v>0</v>
      </c>
      <c r="F146" s="47">
        <v>16374767</v>
      </c>
      <c r="G146" s="47">
        <v>16374767</v>
      </c>
      <c r="H146" s="47">
        <v>1874767</v>
      </c>
      <c r="I146" s="47">
        <v>12.93</v>
      </c>
      <c r="J146" s="46" t="s">
        <v>284</v>
      </c>
    </row>
    <row r="147" spans="1:10" ht="81">
      <c r="A147" s="48" t="s">
        <v>397</v>
      </c>
      <c r="B147" s="47">
        <v>0</v>
      </c>
      <c r="C147" s="47">
        <v>29000000</v>
      </c>
      <c r="D147" s="47">
        <v>29000000</v>
      </c>
      <c r="E147" s="47">
        <v>0</v>
      </c>
      <c r="F147" s="47">
        <v>33951026</v>
      </c>
      <c r="G147" s="47">
        <v>33951026</v>
      </c>
      <c r="H147" s="47">
        <v>4951026</v>
      </c>
      <c r="I147" s="47">
        <v>17.07</v>
      </c>
      <c r="J147" s="46" t="s">
        <v>485</v>
      </c>
    </row>
    <row r="148" spans="1:10">
      <c r="A148" s="48" t="s">
        <v>395</v>
      </c>
      <c r="B148" s="47">
        <v>0</v>
      </c>
      <c r="C148" s="47">
        <v>4415000</v>
      </c>
      <c r="D148" s="47">
        <v>4415000</v>
      </c>
      <c r="E148" s="47">
        <v>0</v>
      </c>
      <c r="F148" s="47">
        <v>4179503</v>
      </c>
      <c r="G148" s="47">
        <v>4179503</v>
      </c>
      <c r="H148" s="47">
        <v>-235497</v>
      </c>
      <c r="I148" s="47">
        <v>-5.33</v>
      </c>
      <c r="J148" s="46" t="s">
        <v>284</v>
      </c>
    </row>
    <row r="149" spans="1:10">
      <c r="A149" s="48" t="s">
        <v>394</v>
      </c>
      <c r="B149" s="47">
        <v>0</v>
      </c>
      <c r="C149" s="47">
        <v>500000</v>
      </c>
      <c r="D149" s="47">
        <v>500000</v>
      </c>
      <c r="E149" s="47">
        <v>0</v>
      </c>
      <c r="F149" s="47">
        <v>527315</v>
      </c>
      <c r="G149" s="47">
        <v>527315</v>
      </c>
      <c r="H149" s="47">
        <v>27315</v>
      </c>
      <c r="I149" s="47">
        <v>5.46</v>
      </c>
      <c r="J149" s="46" t="s">
        <v>284</v>
      </c>
    </row>
    <row r="150" spans="1:10">
      <c r="A150" s="48" t="s">
        <v>393</v>
      </c>
      <c r="B150" s="47">
        <v>0</v>
      </c>
      <c r="C150" s="47">
        <v>11000000</v>
      </c>
      <c r="D150" s="47">
        <v>11000000</v>
      </c>
      <c r="E150" s="47">
        <v>0</v>
      </c>
      <c r="F150" s="47">
        <v>9484875</v>
      </c>
      <c r="G150" s="47">
        <v>9484875</v>
      </c>
      <c r="H150" s="47">
        <v>-1515125</v>
      </c>
      <c r="I150" s="47">
        <v>-13.77</v>
      </c>
      <c r="J150" s="46" t="s">
        <v>284</v>
      </c>
    </row>
    <row r="151" spans="1:10" ht="64.8">
      <c r="A151" s="48" t="s">
        <v>392</v>
      </c>
      <c r="B151" s="47">
        <v>0</v>
      </c>
      <c r="C151" s="47">
        <v>8700000</v>
      </c>
      <c r="D151" s="47">
        <v>8700000</v>
      </c>
      <c r="E151" s="47">
        <v>0</v>
      </c>
      <c r="F151" s="47">
        <v>7572917</v>
      </c>
      <c r="G151" s="47">
        <v>7572917</v>
      </c>
      <c r="H151" s="47">
        <v>-1127083</v>
      </c>
      <c r="I151" s="47">
        <v>-12.95</v>
      </c>
      <c r="J151" s="46" t="s">
        <v>484</v>
      </c>
    </row>
    <row r="152" spans="1:10">
      <c r="A152" s="48" t="s">
        <v>391</v>
      </c>
      <c r="B152" s="47">
        <v>0</v>
      </c>
      <c r="C152" s="47">
        <v>8500000</v>
      </c>
      <c r="D152" s="47">
        <v>8500000</v>
      </c>
      <c r="E152" s="47">
        <v>0</v>
      </c>
      <c r="F152" s="47">
        <v>7341823</v>
      </c>
      <c r="G152" s="47">
        <v>7341823</v>
      </c>
      <c r="H152" s="47">
        <v>-1158177</v>
      </c>
      <c r="I152" s="47">
        <v>-13.63</v>
      </c>
      <c r="J152" s="46" t="s">
        <v>284</v>
      </c>
    </row>
    <row r="153" spans="1:10" ht="64.8">
      <c r="A153" s="48" t="s">
        <v>390</v>
      </c>
      <c r="B153" s="47">
        <v>0</v>
      </c>
      <c r="C153" s="47">
        <v>200000</v>
      </c>
      <c r="D153" s="47">
        <v>200000</v>
      </c>
      <c r="E153" s="47">
        <v>0</v>
      </c>
      <c r="F153" s="47">
        <v>231094</v>
      </c>
      <c r="G153" s="47">
        <v>231094</v>
      </c>
      <c r="H153" s="47">
        <v>31094</v>
      </c>
      <c r="I153" s="47">
        <v>15.55</v>
      </c>
      <c r="J153" s="46" t="s">
        <v>484</v>
      </c>
    </row>
    <row r="154" spans="1:10">
      <c r="A154" s="48" t="s">
        <v>388</v>
      </c>
      <c r="B154" s="47">
        <v>0</v>
      </c>
      <c r="C154" s="47">
        <v>8900000</v>
      </c>
      <c r="D154" s="47">
        <v>8900000</v>
      </c>
      <c r="E154" s="47">
        <v>0</v>
      </c>
      <c r="F154" s="47">
        <v>10446187</v>
      </c>
      <c r="G154" s="47">
        <v>10446187</v>
      </c>
      <c r="H154" s="47">
        <v>1546187</v>
      </c>
      <c r="I154" s="47">
        <v>17.37</v>
      </c>
      <c r="J154" s="46" t="s">
        <v>284</v>
      </c>
    </row>
    <row r="155" spans="1:10">
      <c r="A155" s="48" t="s">
        <v>386</v>
      </c>
      <c r="B155" s="47">
        <v>0</v>
      </c>
      <c r="C155" s="47">
        <v>400000</v>
      </c>
      <c r="D155" s="47">
        <v>400000</v>
      </c>
      <c r="E155" s="47">
        <v>0</v>
      </c>
      <c r="F155" s="47">
        <v>390050</v>
      </c>
      <c r="G155" s="47">
        <v>390050</v>
      </c>
      <c r="H155" s="47">
        <v>-9950</v>
      </c>
      <c r="I155" s="47">
        <v>-2.4900000000000002</v>
      </c>
      <c r="J155" s="46" t="s">
        <v>284</v>
      </c>
    </row>
    <row r="156" spans="1:10">
      <c r="A156" s="48" t="s">
        <v>383</v>
      </c>
      <c r="B156" s="47">
        <v>0</v>
      </c>
      <c r="C156" s="47">
        <v>7500000</v>
      </c>
      <c r="D156" s="47">
        <v>7500000</v>
      </c>
      <c r="E156" s="47">
        <v>0</v>
      </c>
      <c r="F156" s="47">
        <v>9034271</v>
      </c>
      <c r="G156" s="47">
        <v>9034271</v>
      </c>
      <c r="H156" s="47">
        <v>1534271</v>
      </c>
      <c r="I156" s="47">
        <v>20.46</v>
      </c>
      <c r="J156" s="46" t="s">
        <v>284</v>
      </c>
    </row>
    <row r="157" spans="1:10" ht="32.4">
      <c r="A157" s="48" t="s">
        <v>382</v>
      </c>
      <c r="B157" s="47">
        <v>0</v>
      </c>
      <c r="C157" s="47">
        <v>0</v>
      </c>
      <c r="D157" s="47">
        <v>0</v>
      </c>
      <c r="E157" s="47">
        <v>0</v>
      </c>
      <c r="F157" s="47">
        <v>183360</v>
      </c>
      <c r="G157" s="47">
        <v>183360</v>
      </c>
      <c r="H157" s="47">
        <v>183360</v>
      </c>
      <c r="I157" s="47"/>
      <c r="J157" s="46" t="s">
        <v>284</v>
      </c>
    </row>
    <row r="158" spans="1:10">
      <c r="A158" s="48" t="s">
        <v>381</v>
      </c>
      <c r="B158" s="47">
        <v>0</v>
      </c>
      <c r="C158" s="47">
        <v>1000000</v>
      </c>
      <c r="D158" s="47">
        <v>1000000</v>
      </c>
      <c r="E158" s="47">
        <v>0</v>
      </c>
      <c r="F158" s="47">
        <v>838506</v>
      </c>
      <c r="G158" s="47">
        <v>838506</v>
      </c>
      <c r="H158" s="47">
        <v>-161494</v>
      </c>
      <c r="I158" s="47">
        <v>-16.149999999999999</v>
      </c>
      <c r="J158" s="46" t="s">
        <v>284</v>
      </c>
    </row>
    <row r="159" spans="1:10">
      <c r="A159" s="48" t="s">
        <v>380</v>
      </c>
      <c r="B159" s="47">
        <v>0</v>
      </c>
      <c r="C159" s="47">
        <v>300000</v>
      </c>
      <c r="D159" s="47">
        <v>300000</v>
      </c>
      <c r="E159" s="47">
        <v>0</v>
      </c>
      <c r="F159" s="47">
        <v>231531</v>
      </c>
      <c r="G159" s="47">
        <v>231531</v>
      </c>
      <c r="H159" s="47">
        <v>-68469</v>
      </c>
      <c r="I159" s="47">
        <v>-22.82</v>
      </c>
      <c r="J159" s="46" t="s">
        <v>284</v>
      </c>
    </row>
    <row r="160" spans="1:10">
      <c r="A160" s="48" t="s">
        <v>377</v>
      </c>
      <c r="B160" s="47">
        <v>0</v>
      </c>
      <c r="C160" s="47">
        <v>300000</v>
      </c>
      <c r="D160" s="47">
        <v>300000</v>
      </c>
      <c r="E160" s="47">
        <v>0</v>
      </c>
      <c r="F160" s="47">
        <v>231531</v>
      </c>
      <c r="G160" s="47">
        <v>231531</v>
      </c>
      <c r="H160" s="47">
        <v>-68469</v>
      </c>
      <c r="I160" s="47">
        <v>-22.82</v>
      </c>
      <c r="J160" s="46" t="s">
        <v>284</v>
      </c>
    </row>
    <row r="161" spans="1:10">
      <c r="A161" s="48" t="s">
        <v>376</v>
      </c>
      <c r="B161" s="47">
        <v>0</v>
      </c>
      <c r="C161" s="47">
        <v>163697000</v>
      </c>
      <c r="D161" s="47">
        <v>163697000</v>
      </c>
      <c r="E161" s="47">
        <v>0</v>
      </c>
      <c r="F161" s="47">
        <v>209441751</v>
      </c>
      <c r="G161" s="47">
        <v>209441751</v>
      </c>
      <c r="H161" s="47">
        <v>45744751</v>
      </c>
      <c r="I161" s="47">
        <v>27.94</v>
      </c>
      <c r="J161" s="46" t="s">
        <v>284</v>
      </c>
    </row>
    <row r="162" spans="1:10" ht="32.4">
      <c r="A162" s="48" t="s">
        <v>374</v>
      </c>
      <c r="B162" s="47">
        <v>0</v>
      </c>
      <c r="C162" s="47">
        <v>0</v>
      </c>
      <c r="D162" s="47">
        <v>0</v>
      </c>
      <c r="E162" s="47">
        <v>0</v>
      </c>
      <c r="F162" s="47">
        <v>7923</v>
      </c>
      <c r="G162" s="47">
        <v>7923</v>
      </c>
      <c r="H162" s="47">
        <v>7923</v>
      </c>
      <c r="I162" s="47"/>
      <c r="J162" s="46" t="s">
        <v>284</v>
      </c>
    </row>
    <row r="163" spans="1:10">
      <c r="A163" s="48" t="s">
        <v>373</v>
      </c>
      <c r="B163" s="47">
        <v>0</v>
      </c>
      <c r="C163" s="47">
        <v>4000000</v>
      </c>
      <c r="D163" s="47">
        <v>4000000</v>
      </c>
      <c r="E163" s="47">
        <v>0</v>
      </c>
      <c r="F163" s="47">
        <v>7370118</v>
      </c>
      <c r="G163" s="47">
        <v>7370118</v>
      </c>
      <c r="H163" s="47">
        <v>3370118</v>
      </c>
      <c r="I163" s="47">
        <v>84.25</v>
      </c>
      <c r="J163" s="46" t="s">
        <v>284</v>
      </c>
    </row>
    <row r="164" spans="1:10">
      <c r="A164" s="48" t="s">
        <v>372</v>
      </c>
      <c r="B164" s="47">
        <v>0</v>
      </c>
      <c r="C164" s="47">
        <v>0</v>
      </c>
      <c r="D164" s="47">
        <v>0</v>
      </c>
      <c r="E164" s="47">
        <v>0</v>
      </c>
      <c r="F164" s="47">
        <v>55750</v>
      </c>
      <c r="G164" s="47">
        <v>55750</v>
      </c>
      <c r="H164" s="47">
        <v>55750</v>
      </c>
      <c r="I164" s="47"/>
      <c r="J164" s="46" t="s">
        <v>284</v>
      </c>
    </row>
    <row r="165" spans="1:10">
      <c r="A165" s="48" t="s">
        <v>371</v>
      </c>
      <c r="B165" s="47">
        <v>0</v>
      </c>
      <c r="C165" s="47">
        <v>0</v>
      </c>
      <c r="D165" s="47">
        <v>0</v>
      </c>
      <c r="E165" s="47">
        <v>0</v>
      </c>
      <c r="F165" s="47">
        <v>283534</v>
      </c>
      <c r="G165" s="47">
        <v>283534</v>
      </c>
      <c r="H165" s="47">
        <v>283534</v>
      </c>
      <c r="I165" s="47"/>
      <c r="J165" s="46" t="s">
        <v>284</v>
      </c>
    </row>
    <row r="166" spans="1:10">
      <c r="A166" s="48" t="s">
        <v>370</v>
      </c>
      <c r="B166" s="47">
        <v>0</v>
      </c>
      <c r="C166" s="47">
        <v>159697000</v>
      </c>
      <c r="D166" s="47">
        <v>159697000</v>
      </c>
      <c r="E166" s="47">
        <v>0</v>
      </c>
      <c r="F166" s="47">
        <v>201724426</v>
      </c>
      <c r="G166" s="47">
        <v>201724426</v>
      </c>
      <c r="H166" s="47">
        <v>42027426</v>
      </c>
      <c r="I166" s="47">
        <v>26.32</v>
      </c>
      <c r="J166" s="46" t="s">
        <v>284</v>
      </c>
    </row>
    <row r="167" spans="1:10">
      <c r="A167" s="48" t="s">
        <v>369</v>
      </c>
      <c r="B167" s="47">
        <v>0</v>
      </c>
      <c r="C167" s="47">
        <v>32240000</v>
      </c>
      <c r="D167" s="47">
        <v>32240000</v>
      </c>
      <c r="E167" s="47">
        <v>0</v>
      </c>
      <c r="F167" s="47">
        <v>43390662</v>
      </c>
      <c r="G167" s="47">
        <v>43390662</v>
      </c>
      <c r="H167" s="47">
        <v>11150662</v>
      </c>
      <c r="I167" s="47">
        <v>34.590000000000003</v>
      </c>
      <c r="J167" s="46" t="s">
        <v>284</v>
      </c>
    </row>
    <row r="168" spans="1:10">
      <c r="A168" s="48" t="s">
        <v>483</v>
      </c>
      <c r="B168" s="47">
        <v>0</v>
      </c>
      <c r="C168" s="47">
        <v>0</v>
      </c>
      <c r="D168" s="47">
        <v>0</v>
      </c>
      <c r="E168" s="47">
        <v>0</v>
      </c>
      <c r="F168" s="47">
        <v>2175627</v>
      </c>
      <c r="G168" s="47">
        <v>2175627</v>
      </c>
      <c r="H168" s="47">
        <v>2175627</v>
      </c>
      <c r="I168" s="47"/>
      <c r="J168" s="46" t="s">
        <v>284</v>
      </c>
    </row>
    <row r="169" spans="1:10" ht="32.4">
      <c r="A169" s="48" t="s">
        <v>367</v>
      </c>
      <c r="B169" s="47">
        <v>0</v>
      </c>
      <c r="C169" s="47">
        <v>9000000</v>
      </c>
      <c r="D169" s="47">
        <v>9000000</v>
      </c>
      <c r="E169" s="47">
        <v>0</v>
      </c>
      <c r="F169" s="47">
        <v>11068865</v>
      </c>
      <c r="G169" s="47">
        <v>11068865</v>
      </c>
      <c r="H169" s="47">
        <v>2068865</v>
      </c>
      <c r="I169" s="47">
        <v>22.99</v>
      </c>
      <c r="J169" s="46" t="s">
        <v>284</v>
      </c>
    </row>
    <row r="170" spans="1:10" ht="32.4">
      <c r="A170" s="48" t="s">
        <v>366</v>
      </c>
      <c r="B170" s="47">
        <v>0</v>
      </c>
      <c r="C170" s="47">
        <v>240000</v>
      </c>
      <c r="D170" s="47">
        <v>240000</v>
      </c>
      <c r="E170" s="47">
        <v>0</v>
      </c>
      <c r="F170" s="47">
        <v>379396</v>
      </c>
      <c r="G170" s="47">
        <v>379396</v>
      </c>
      <c r="H170" s="47">
        <v>139396</v>
      </c>
      <c r="I170" s="47">
        <v>58.08</v>
      </c>
      <c r="J170" s="46" t="s">
        <v>284</v>
      </c>
    </row>
    <row r="171" spans="1:10">
      <c r="A171" s="48" t="s">
        <v>365</v>
      </c>
      <c r="B171" s="47">
        <v>0</v>
      </c>
      <c r="C171" s="47">
        <v>3000000</v>
      </c>
      <c r="D171" s="47">
        <v>3000000</v>
      </c>
      <c r="E171" s="47">
        <v>0</v>
      </c>
      <c r="F171" s="47">
        <v>3006855</v>
      </c>
      <c r="G171" s="47">
        <v>3006855</v>
      </c>
      <c r="H171" s="47">
        <v>6855</v>
      </c>
      <c r="I171" s="47">
        <v>0.23</v>
      </c>
      <c r="J171" s="46" t="s">
        <v>284</v>
      </c>
    </row>
    <row r="172" spans="1:10">
      <c r="A172" s="48" t="s">
        <v>364</v>
      </c>
      <c r="B172" s="47">
        <v>0</v>
      </c>
      <c r="C172" s="47">
        <v>0</v>
      </c>
      <c r="D172" s="47">
        <v>0</v>
      </c>
      <c r="E172" s="47">
        <v>0</v>
      </c>
      <c r="F172" s="47">
        <v>474253</v>
      </c>
      <c r="G172" s="47">
        <v>474253</v>
      </c>
      <c r="H172" s="47">
        <v>474253</v>
      </c>
      <c r="I172" s="47"/>
      <c r="J172" s="46" t="s">
        <v>284</v>
      </c>
    </row>
    <row r="173" spans="1:10">
      <c r="A173" s="48" t="s">
        <v>311</v>
      </c>
      <c r="B173" s="47">
        <v>0</v>
      </c>
      <c r="C173" s="47">
        <v>20000000</v>
      </c>
      <c r="D173" s="47">
        <v>20000000</v>
      </c>
      <c r="E173" s="47">
        <v>0</v>
      </c>
      <c r="F173" s="47">
        <v>26285666</v>
      </c>
      <c r="G173" s="47">
        <v>26285666</v>
      </c>
      <c r="H173" s="47">
        <v>6285666</v>
      </c>
      <c r="I173" s="47">
        <v>31.43</v>
      </c>
      <c r="J173" s="46" t="s">
        <v>284</v>
      </c>
    </row>
    <row r="174" spans="1:10">
      <c r="A174" s="48" t="s">
        <v>363</v>
      </c>
      <c r="B174" s="47">
        <v>0</v>
      </c>
      <c r="C174" s="47">
        <v>79737000</v>
      </c>
      <c r="D174" s="47">
        <v>79737000</v>
      </c>
      <c r="E174" s="47">
        <v>0</v>
      </c>
      <c r="F174" s="47">
        <v>85789454</v>
      </c>
      <c r="G174" s="47">
        <v>85789454</v>
      </c>
      <c r="H174" s="47">
        <v>6052454</v>
      </c>
      <c r="I174" s="47">
        <v>7.59</v>
      </c>
      <c r="J174" s="46" t="s">
        <v>284</v>
      </c>
    </row>
    <row r="175" spans="1:10">
      <c r="A175" s="48" t="s">
        <v>362</v>
      </c>
      <c r="B175" s="47">
        <v>0</v>
      </c>
      <c r="C175" s="47">
        <v>130000</v>
      </c>
      <c r="D175" s="47">
        <v>130000</v>
      </c>
      <c r="E175" s="47">
        <v>0</v>
      </c>
      <c r="F175" s="47">
        <v>94646</v>
      </c>
      <c r="G175" s="47">
        <v>94646</v>
      </c>
      <c r="H175" s="47">
        <v>-35354</v>
      </c>
      <c r="I175" s="47">
        <v>-27.2</v>
      </c>
      <c r="J175" s="46" t="s">
        <v>284</v>
      </c>
    </row>
    <row r="176" spans="1:10">
      <c r="A176" s="48" t="s">
        <v>361</v>
      </c>
      <c r="B176" s="47">
        <v>0</v>
      </c>
      <c r="C176" s="47">
        <v>130000</v>
      </c>
      <c r="D176" s="47">
        <v>130000</v>
      </c>
      <c r="E176" s="47">
        <v>0</v>
      </c>
      <c r="F176" s="47">
        <v>94646</v>
      </c>
      <c r="G176" s="47">
        <v>94646</v>
      </c>
      <c r="H176" s="47">
        <v>-35354</v>
      </c>
      <c r="I176" s="47">
        <v>-27.2</v>
      </c>
      <c r="J176" s="46" t="s">
        <v>284</v>
      </c>
    </row>
    <row r="177" spans="1:10">
      <c r="A177" s="48" t="s">
        <v>359</v>
      </c>
      <c r="B177" s="47">
        <v>0</v>
      </c>
      <c r="C177" s="47">
        <v>79607000</v>
      </c>
      <c r="D177" s="47">
        <v>79607000</v>
      </c>
      <c r="E177" s="47">
        <v>0</v>
      </c>
      <c r="F177" s="47">
        <v>85694808</v>
      </c>
      <c r="G177" s="47">
        <v>85694808</v>
      </c>
      <c r="H177" s="47">
        <v>6087808</v>
      </c>
      <c r="I177" s="47">
        <v>7.65</v>
      </c>
      <c r="J177" s="46" t="s">
        <v>284</v>
      </c>
    </row>
    <row r="178" spans="1:10">
      <c r="A178" s="48" t="s">
        <v>358</v>
      </c>
      <c r="B178" s="47">
        <v>0</v>
      </c>
      <c r="C178" s="47">
        <v>20520000</v>
      </c>
      <c r="D178" s="47">
        <v>20520000</v>
      </c>
      <c r="E178" s="47">
        <v>0</v>
      </c>
      <c r="F178" s="47">
        <v>22270943</v>
      </c>
      <c r="G178" s="47">
        <v>22270943</v>
      </c>
      <c r="H178" s="47">
        <v>1750943</v>
      </c>
      <c r="I178" s="47">
        <v>8.5299999999999994</v>
      </c>
      <c r="J178" s="46" t="s">
        <v>284</v>
      </c>
    </row>
    <row r="179" spans="1:10">
      <c r="A179" s="48" t="s">
        <v>357</v>
      </c>
      <c r="B179" s="47">
        <v>0</v>
      </c>
      <c r="C179" s="47">
        <v>0</v>
      </c>
      <c r="D179" s="47">
        <v>0</v>
      </c>
      <c r="E179" s="47">
        <v>0</v>
      </c>
      <c r="F179" s="47">
        <v>9000</v>
      </c>
      <c r="G179" s="47">
        <v>9000</v>
      </c>
      <c r="H179" s="47">
        <v>9000</v>
      </c>
      <c r="I179" s="47"/>
      <c r="J179" s="46" t="s">
        <v>284</v>
      </c>
    </row>
    <row r="180" spans="1:10" ht="32.4">
      <c r="A180" s="48" t="s">
        <v>356</v>
      </c>
      <c r="B180" s="47">
        <v>0</v>
      </c>
      <c r="C180" s="47">
        <v>0</v>
      </c>
      <c r="D180" s="47">
        <v>0</v>
      </c>
      <c r="E180" s="47">
        <v>0</v>
      </c>
      <c r="F180" s="47">
        <v>2000</v>
      </c>
      <c r="G180" s="47">
        <v>2000</v>
      </c>
      <c r="H180" s="47">
        <v>2000</v>
      </c>
      <c r="I180" s="47"/>
      <c r="J180" s="46" t="s">
        <v>284</v>
      </c>
    </row>
    <row r="181" spans="1:10">
      <c r="A181" s="48" t="s">
        <v>355</v>
      </c>
      <c r="B181" s="47">
        <v>0</v>
      </c>
      <c r="C181" s="47">
        <v>53000000</v>
      </c>
      <c r="D181" s="47">
        <v>53000000</v>
      </c>
      <c r="E181" s="47">
        <v>0</v>
      </c>
      <c r="F181" s="47">
        <v>56883022</v>
      </c>
      <c r="G181" s="47">
        <v>56883022</v>
      </c>
      <c r="H181" s="47">
        <v>3883022</v>
      </c>
      <c r="I181" s="47">
        <v>7.33</v>
      </c>
      <c r="J181" s="46" t="s">
        <v>284</v>
      </c>
    </row>
    <row r="182" spans="1:10">
      <c r="A182" s="48" t="s">
        <v>354</v>
      </c>
      <c r="B182" s="47">
        <v>0</v>
      </c>
      <c r="C182" s="47">
        <v>0</v>
      </c>
      <c r="D182" s="47">
        <v>0</v>
      </c>
      <c r="E182" s="47">
        <v>0</v>
      </c>
      <c r="F182" s="47">
        <v>75000</v>
      </c>
      <c r="G182" s="47">
        <v>75000</v>
      </c>
      <c r="H182" s="47">
        <v>75000</v>
      </c>
      <c r="I182" s="47"/>
      <c r="J182" s="46" t="s">
        <v>284</v>
      </c>
    </row>
    <row r="183" spans="1:10">
      <c r="A183" s="48" t="s">
        <v>353</v>
      </c>
      <c r="B183" s="47">
        <v>0</v>
      </c>
      <c r="C183" s="47">
        <v>5087000</v>
      </c>
      <c r="D183" s="47">
        <v>5087000</v>
      </c>
      <c r="E183" s="47">
        <v>0</v>
      </c>
      <c r="F183" s="47">
        <v>5661557</v>
      </c>
      <c r="G183" s="47">
        <v>5661557</v>
      </c>
      <c r="H183" s="47">
        <v>574557</v>
      </c>
      <c r="I183" s="47">
        <v>11.29</v>
      </c>
      <c r="J183" s="46" t="s">
        <v>284</v>
      </c>
    </row>
    <row r="184" spans="1:10">
      <c r="A184" s="48" t="s">
        <v>311</v>
      </c>
      <c r="B184" s="47">
        <v>0</v>
      </c>
      <c r="C184" s="47">
        <v>1000000</v>
      </c>
      <c r="D184" s="47">
        <v>1000000</v>
      </c>
      <c r="E184" s="47">
        <v>0</v>
      </c>
      <c r="F184" s="47">
        <v>793286</v>
      </c>
      <c r="G184" s="47">
        <v>793286</v>
      </c>
      <c r="H184" s="47">
        <v>-206714</v>
      </c>
      <c r="I184" s="47">
        <v>-20.67</v>
      </c>
      <c r="J184" s="46" t="s">
        <v>284</v>
      </c>
    </row>
    <row r="185" spans="1:10">
      <c r="A185" s="48" t="s">
        <v>352</v>
      </c>
      <c r="B185" s="47">
        <v>0</v>
      </c>
      <c r="C185" s="47">
        <v>7200000</v>
      </c>
      <c r="D185" s="47">
        <v>7200000</v>
      </c>
      <c r="E185" s="47">
        <v>0</v>
      </c>
      <c r="F185" s="47">
        <v>8376708</v>
      </c>
      <c r="G185" s="47">
        <v>8376708</v>
      </c>
      <c r="H185" s="47">
        <v>1176708</v>
      </c>
      <c r="I185" s="47">
        <v>16.34</v>
      </c>
      <c r="J185" s="46" t="s">
        <v>284</v>
      </c>
    </row>
    <row r="186" spans="1:10">
      <c r="A186" s="48" t="s">
        <v>482</v>
      </c>
      <c r="B186" s="47">
        <v>0</v>
      </c>
      <c r="C186" s="47">
        <v>220000</v>
      </c>
      <c r="D186" s="47">
        <v>220000</v>
      </c>
      <c r="E186" s="47">
        <v>0</v>
      </c>
      <c r="F186" s="47">
        <v>689127</v>
      </c>
      <c r="G186" s="47">
        <v>689127</v>
      </c>
      <c r="H186" s="47">
        <v>469127</v>
      </c>
      <c r="I186" s="47">
        <v>213.24</v>
      </c>
      <c r="J186" s="46" t="s">
        <v>284</v>
      </c>
    </row>
    <row r="187" spans="1:10">
      <c r="A187" s="48" t="s">
        <v>481</v>
      </c>
      <c r="B187" s="47">
        <v>0</v>
      </c>
      <c r="C187" s="47">
        <v>220000</v>
      </c>
      <c r="D187" s="47">
        <v>220000</v>
      </c>
      <c r="E187" s="47">
        <v>0</v>
      </c>
      <c r="F187" s="47">
        <v>689127</v>
      </c>
      <c r="G187" s="47">
        <v>689127</v>
      </c>
      <c r="H187" s="47">
        <v>469127</v>
      </c>
      <c r="I187" s="47">
        <v>213.24</v>
      </c>
      <c r="J187" s="46" t="s">
        <v>284</v>
      </c>
    </row>
    <row r="188" spans="1:10">
      <c r="A188" s="48" t="s">
        <v>351</v>
      </c>
      <c r="B188" s="47">
        <v>0</v>
      </c>
      <c r="C188" s="47">
        <v>1385000</v>
      </c>
      <c r="D188" s="47">
        <v>1385000</v>
      </c>
      <c r="E188" s="47">
        <v>0</v>
      </c>
      <c r="F188" s="47">
        <v>1397601</v>
      </c>
      <c r="G188" s="47">
        <v>1397601</v>
      </c>
      <c r="H188" s="47">
        <v>12601</v>
      </c>
      <c r="I188" s="47">
        <v>0.91</v>
      </c>
      <c r="J188" s="46" t="s">
        <v>284</v>
      </c>
    </row>
    <row r="189" spans="1:10">
      <c r="A189" s="48" t="s">
        <v>350</v>
      </c>
      <c r="B189" s="47">
        <v>0</v>
      </c>
      <c r="C189" s="47">
        <v>1385000</v>
      </c>
      <c r="D189" s="47">
        <v>1385000</v>
      </c>
      <c r="E189" s="47">
        <v>0</v>
      </c>
      <c r="F189" s="47">
        <v>1397601</v>
      </c>
      <c r="G189" s="47">
        <v>1397601</v>
      </c>
      <c r="H189" s="47">
        <v>12601</v>
      </c>
      <c r="I189" s="47">
        <v>0.91</v>
      </c>
      <c r="J189" s="46" t="s">
        <v>284</v>
      </c>
    </row>
    <row r="190" spans="1:10">
      <c r="A190" s="48" t="s">
        <v>349</v>
      </c>
      <c r="B190" s="47">
        <v>0</v>
      </c>
      <c r="C190" s="47">
        <v>4555000</v>
      </c>
      <c r="D190" s="47">
        <v>4555000</v>
      </c>
      <c r="E190" s="47">
        <v>0</v>
      </c>
      <c r="F190" s="47">
        <v>4966728</v>
      </c>
      <c r="G190" s="47">
        <v>4966728</v>
      </c>
      <c r="H190" s="47">
        <v>411728</v>
      </c>
      <c r="I190" s="47">
        <v>9.0399999999999991</v>
      </c>
      <c r="J190" s="46" t="s">
        <v>284</v>
      </c>
    </row>
    <row r="191" spans="1:10">
      <c r="A191" s="48" t="s">
        <v>348</v>
      </c>
      <c r="B191" s="47">
        <v>0</v>
      </c>
      <c r="C191" s="47">
        <v>3355000</v>
      </c>
      <c r="D191" s="47">
        <v>3355000</v>
      </c>
      <c r="E191" s="47">
        <v>0</v>
      </c>
      <c r="F191" s="47">
        <v>2522998</v>
      </c>
      <c r="G191" s="47">
        <v>2522998</v>
      </c>
      <c r="H191" s="47">
        <v>-832002</v>
      </c>
      <c r="I191" s="47">
        <v>-24.8</v>
      </c>
      <c r="J191" s="46" t="s">
        <v>284</v>
      </c>
    </row>
    <row r="192" spans="1:10">
      <c r="A192" s="48" t="s">
        <v>347</v>
      </c>
      <c r="B192" s="47">
        <v>0</v>
      </c>
      <c r="C192" s="47">
        <v>1200000</v>
      </c>
      <c r="D192" s="47">
        <v>1200000</v>
      </c>
      <c r="E192" s="47">
        <v>0</v>
      </c>
      <c r="F192" s="47">
        <v>2443730</v>
      </c>
      <c r="G192" s="47">
        <v>2443730</v>
      </c>
      <c r="H192" s="47">
        <v>1243730</v>
      </c>
      <c r="I192" s="47">
        <v>103.64</v>
      </c>
      <c r="J192" s="46" t="s">
        <v>284</v>
      </c>
    </row>
    <row r="193" spans="1:10">
      <c r="A193" s="48" t="s">
        <v>346</v>
      </c>
      <c r="B193" s="47">
        <v>0</v>
      </c>
      <c r="C193" s="47">
        <v>885000</v>
      </c>
      <c r="D193" s="47">
        <v>885000</v>
      </c>
      <c r="E193" s="47">
        <v>0</v>
      </c>
      <c r="F193" s="47">
        <v>1081140</v>
      </c>
      <c r="G193" s="47">
        <v>1081140</v>
      </c>
      <c r="H193" s="47">
        <v>196140</v>
      </c>
      <c r="I193" s="47">
        <v>22.16</v>
      </c>
      <c r="J193" s="46" t="s">
        <v>284</v>
      </c>
    </row>
    <row r="194" spans="1:10">
      <c r="A194" s="48" t="s">
        <v>345</v>
      </c>
      <c r="B194" s="47">
        <v>0</v>
      </c>
      <c r="C194" s="47">
        <v>885000</v>
      </c>
      <c r="D194" s="47">
        <v>885000</v>
      </c>
      <c r="E194" s="47">
        <v>0</v>
      </c>
      <c r="F194" s="47">
        <v>1081140</v>
      </c>
      <c r="G194" s="47">
        <v>1081140</v>
      </c>
      <c r="H194" s="47">
        <v>196140</v>
      </c>
      <c r="I194" s="47">
        <v>22.16</v>
      </c>
      <c r="J194" s="46" t="s">
        <v>284</v>
      </c>
    </row>
    <row r="195" spans="1:10">
      <c r="A195" s="48" t="s">
        <v>344</v>
      </c>
      <c r="B195" s="47">
        <v>0</v>
      </c>
      <c r="C195" s="47">
        <v>155000</v>
      </c>
      <c r="D195" s="47">
        <v>155000</v>
      </c>
      <c r="E195" s="47">
        <v>0</v>
      </c>
      <c r="F195" s="47">
        <v>242112</v>
      </c>
      <c r="G195" s="47">
        <v>242112</v>
      </c>
      <c r="H195" s="47">
        <v>87112</v>
      </c>
      <c r="I195" s="47">
        <v>56.2</v>
      </c>
      <c r="J195" s="46" t="s">
        <v>284</v>
      </c>
    </row>
    <row r="196" spans="1:10">
      <c r="A196" s="48" t="s">
        <v>343</v>
      </c>
      <c r="B196" s="47">
        <v>0</v>
      </c>
      <c r="C196" s="47">
        <v>155000</v>
      </c>
      <c r="D196" s="47">
        <v>155000</v>
      </c>
      <c r="E196" s="47">
        <v>0</v>
      </c>
      <c r="F196" s="47">
        <v>242112</v>
      </c>
      <c r="G196" s="47">
        <v>242112</v>
      </c>
      <c r="H196" s="47">
        <v>87112</v>
      </c>
      <c r="I196" s="47">
        <v>56.2</v>
      </c>
      <c r="J196" s="46" t="s">
        <v>284</v>
      </c>
    </row>
    <row r="197" spans="1:10">
      <c r="A197" s="48" t="s">
        <v>342</v>
      </c>
      <c r="B197" s="47">
        <v>0</v>
      </c>
      <c r="C197" s="47">
        <v>77332000</v>
      </c>
      <c r="D197" s="47">
        <v>77332000</v>
      </c>
      <c r="E197" s="47">
        <v>0</v>
      </c>
      <c r="F197" s="47">
        <v>74413533</v>
      </c>
      <c r="G197" s="47">
        <v>74413533</v>
      </c>
      <c r="H197" s="47">
        <v>-2918467</v>
      </c>
      <c r="I197" s="47">
        <v>-3.77</v>
      </c>
      <c r="J197" s="46" t="s">
        <v>284</v>
      </c>
    </row>
    <row r="198" spans="1:10" ht="32.4">
      <c r="A198" s="48" t="s">
        <v>341</v>
      </c>
      <c r="B198" s="47">
        <v>0</v>
      </c>
      <c r="C198" s="47">
        <v>73263000</v>
      </c>
      <c r="D198" s="47">
        <v>73263000</v>
      </c>
      <c r="E198" s="47">
        <v>0</v>
      </c>
      <c r="F198" s="47">
        <v>68555837</v>
      </c>
      <c r="G198" s="47">
        <v>68555837</v>
      </c>
      <c r="H198" s="47">
        <v>-4707163</v>
      </c>
      <c r="I198" s="47">
        <v>-6.43</v>
      </c>
      <c r="J198" s="46" t="s">
        <v>284</v>
      </c>
    </row>
    <row r="199" spans="1:10">
      <c r="A199" s="48" t="s">
        <v>448</v>
      </c>
      <c r="B199" s="47">
        <v>0</v>
      </c>
      <c r="C199" s="47">
        <v>67000</v>
      </c>
      <c r="D199" s="47">
        <v>67000</v>
      </c>
      <c r="E199" s="47">
        <v>0</v>
      </c>
      <c r="F199" s="47">
        <v>66660</v>
      </c>
      <c r="G199" s="47">
        <v>66660</v>
      </c>
      <c r="H199" s="47">
        <v>-340</v>
      </c>
      <c r="I199" s="47">
        <v>-0.51</v>
      </c>
      <c r="J199" s="46" t="s">
        <v>284</v>
      </c>
    </row>
    <row r="200" spans="1:10">
      <c r="A200" s="48" t="s">
        <v>340</v>
      </c>
      <c r="B200" s="47">
        <v>0</v>
      </c>
      <c r="C200" s="47">
        <v>30000</v>
      </c>
      <c r="D200" s="47">
        <v>30000</v>
      </c>
      <c r="E200" s="47">
        <v>0</v>
      </c>
      <c r="F200" s="47">
        <v>0</v>
      </c>
      <c r="G200" s="47">
        <v>0</v>
      </c>
      <c r="H200" s="47">
        <v>-30000</v>
      </c>
      <c r="I200" s="47">
        <v>-100</v>
      </c>
      <c r="J200" s="46" t="s">
        <v>284</v>
      </c>
    </row>
    <row r="201" spans="1:10">
      <c r="A201" s="48" t="s">
        <v>339</v>
      </c>
      <c r="B201" s="47">
        <v>0</v>
      </c>
      <c r="C201" s="47">
        <v>0</v>
      </c>
      <c r="D201" s="47">
        <v>0</v>
      </c>
      <c r="E201" s="47">
        <v>0</v>
      </c>
      <c r="F201" s="47">
        <v>30300</v>
      </c>
      <c r="G201" s="47">
        <v>30300</v>
      </c>
      <c r="H201" s="47">
        <v>30300</v>
      </c>
      <c r="I201" s="47"/>
      <c r="J201" s="46" t="s">
        <v>284</v>
      </c>
    </row>
    <row r="202" spans="1:10">
      <c r="A202" s="48" t="s">
        <v>338</v>
      </c>
      <c r="B202" s="47">
        <v>0</v>
      </c>
      <c r="C202" s="47">
        <v>67867000</v>
      </c>
      <c r="D202" s="47">
        <v>67867000</v>
      </c>
      <c r="E202" s="47">
        <v>0</v>
      </c>
      <c r="F202" s="47">
        <v>64242230</v>
      </c>
      <c r="G202" s="47">
        <v>64242230</v>
      </c>
      <c r="H202" s="47">
        <v>-3624770</v>
      </c>
      <c r="I202" s="47">
        <v>-5.34</v>
      </c>
      <c r="J202" s="46" t="s">
        <v>284</v>
      </c>
    </row>
    <row r="203" spans="1:10">
      <c r="A203" s="48" t="s">
        <v>337</v>
      </c>
      <c r="B203" s="47">
        <v>0</v>
      </c>
      <c r="C203" s="47">
        <v>1156000</v>
      </c>
      <c r="D203" s="47">
        <v>1156000</v>
      </c>
      <c r="E203" s="47">
        <v>0</v>
      </c>
      <c r="F203" s="47">
        <v>550886</v>
      </c>
      <c r="G203" s="47">
        <v>550886</v>
      </c>
      <c r="H203" s="47">
        <v>-605114</v>
      </c>
      <c r="I203" s="47">
        <v>-52.35</v>
      </c>
      <c r="J203" s="46" t="s">
        <v>284</v>
      </c>
    </row>
    <row r="204" spans="1:10">
      <c r="A204" s="48" t="s">
        <v>336</v>
      </c>
      <c r="B204" s="47">
        <v>0</v>
      </c>
      <c r="C204" s="47">
        <v>4143000</v>
      </c>
      <c r="D204" s="47">
        <v>4143000</v>
      </c>
      <c r="E204" s="47">
        <v>0</v>
      </c>
      <c r="F204" s="47">
        <v>3665761</v>
      </c>
      <c r="G204" s="47">
        <v>3665761</v>
      </c>
      <c r="H204" s="47">
        <v>-477239</v>
      </c>
      <c r="I204" s="47">
        <v>-11.52</v>
      </c>
      <c r="J204" s="46" t="s">
        <v>284</v>
      </c>
    </row>
    <row r="205" spans="1:10">
      <c r="A205" s="48" t="s">
        <v>333</v>
      </c>
      <c r="B205" s="47">
        <v>0</v>
      </c>
      <c r="C205" s="47">
        <v>4069000</v>
      </c>
      <c r="D205" s="47">
        <v>4069000</v>
      </c>
      <c r="E205" s="47">
        <v>0</v>
      </c>
      <c r="F205" s="47">
        <v>5857696</v>
      </c>
      <c r="G205" s="47">
        <v>5857696</v>
      </c>
      <c r="H205" s="47">
        <v>1788696</v>
      </c>
      <c r="I205" s="47">
        <v>43.96</v>
      </c>
      <c r="J205" s="46" t="s">
        <v>284</v>
      </c>
    </row>
    <row r="206" spans="1:10">
      <c r="A206" s="48" t="s">
        <v>332</v>
      </c>
      <c r="B206" s="47">
        <v>0</v>
      </c>
      <c r="C206" s="47">
        <v>3631000</v>
      </c>
      <c r="D206" s="47">
        <v>3631000</v>
      </c>
      <c r="E206" s="47">
        <v>0</v>
      </c>
      <c r="F206" s="47">
        <v>5352233</v>
      </c>
      <c r="G206" s="47">
        <v>5352233</v>
      </c>
      <c r="H206" s="47">
        <v>1721233</v>
      </c>
      <c r="I206" s="47">
        <v>47.4</v>
      </c>
      <c r="J206" s="46" t="s">
        <v>284</v>
      </c>
    </row>
    <row r="207" spans="1:10">
      <c r="A207" s="48" t="s">
        <v>331</v>
      </c>
      <c r="B207" s="47">
        <v>0</v>
      </c>
      <c r="C207" s="47">
        <v>438000</v>
      </c>
      <c r="D207" s="47">
        <v>438000</v>
      </c>
      <c r="E207" s="47">
        <v>0</v>
      </c>
      <c r="F207" s="47">
        <v>505463</v>
      </c>
      <c r="G207" s="47">
        <v>505463</v>
      </c>
      <c r="H207" s="47">
        <v>67463</v>
      </c>
      <c r="I207" s="47">
        <v>15.4</v>
      </c>
      <c r="J207" s="46" t="s">
        <v>284</v>
      </c>
    </row>
    <row r="208" spans="1:10">
      <c r="A208" s="48" t="s">
        <v>330</v>
      </c>
      <c r="B208" s="47">
        <v>0</v>
      </c>
      <c r="C208" s="47">
        <v>0</v>
      </c>
      <c r="D208" s="47">
        <v>0</v>
      </c>
      <c r="E208" s="47">
        <v>0</v>
      </c>
      <c r="F208" s="47">
        <v>168465</v>
      </c>
      <c r="G208" s="47">
        <v>168465</v>
      </c>
      <c r="H208" s="47">
        <v>168465</v>
      </c>
      <c r="I208" s="47"/>
      <c r="J208" s="46" t="s">
        <v>284</v>
      </c>
    </row>
    <row r="209" spans="1:10">
      <c r="A209" s="48" t="s">
        <v>329</v>
      </c>
      <c r="B209" s="47">
        <v>0</v>
      </c>
      <c r="C209" s="47">
        <v>0</v>
      </c>
      <c r="D209" s="47">
        <v>0</v>
      </c>
      <c r="E209" s="47">
        <v>0</v>
      </c>
      <c r="F209" s="47">
        <v>6522</v>
      </c>
      <c r="G209" s="47">
        <v>6522</v>
      </c>
      <c r="H209" s="47">
        <v>6522</v>
      </c>
      <c r="I209" s="47"/>
      <c r="J209" s="46" t="s">
        <v>284</v>
      </c>
    </row>
    <row r="210" spans="1:10">
      <c r="A210" s="48" t="s">
        <v>328</v>
      </c>
      <c r="B210" s="47">
        <v>0</v>
      </c>
      <c r="C210" s="47">
        <v>0</v>
      </c>
      <c r="D210" s="47">
        <v>0</v>
      </c>
      <c r="E210" s="47">
        <v>0</v>
      </c>
      <c r="F210" s="47">
        <v>6522</v>
      </c>
      <c r="G210" s="47">
        <v>6522</v>
      </c>
      <c r="H210" s="47">
        <v>6522</v>
      </c>
      <c r="I210" s="47"/>
      <c r="J210" s="46" t="s">
        <v>284</v>
      </c>
    </row>
    <row r="211" spans="1:10">
      <c r="A211" s="48" t="s">
        <v>327</v>
      </c>
      <c r="B211" s="47">
        <v>0</v>
      </c>
      <c r="C211" s="47">
        <v>0</v>
      </c>
      <c r="D211" s="47">
        <v>0</v>
      </c>
      <c r="E211" s="47">
        <v>0</v>
      </c>
      <c r="F211" s="47">
        <v>47778</v>
      </c>
      <c r="G211" s="47">
        <v>47778</v>
      </c>
      <c r="H211" s="47">
        <v>47778</v>
      </c>
      <c r="I211" s="47"/>
      <c r="J211" s="46" t="s">
        <v>284</v>
      </c>
    </row>
    <row r="212" spans="1:10">
      <c r="A212" s="48" t="s">
        <v>326</v>
      </c>
      <c r="B212" s="47">
        <v>0</v>
      </c>
      <c r="C212" s="47">
        <v>0</v>
      </c>
      <c r="D212" s="47">
        <v>0</v>
      </c>
      <c r="E212" s="47">
        <v>0</v>
      </c>
      <c r="F212" s="47">
        <v>47778</v>
      </c>
      <c r="G212" s="47">
        <v>47778</v>
      </c>
      <c r="H212" s="47">
        <v>47778</v>
      </c>
      <c r="I212" s="47"/>
      <c r="J212" s="46" t="s">
        <v>284</v>
      </c>
    </row>
    <row r="213" spans="1:10">
      <c r="A213" s="48" t="s">
        <v>325</v>
      </c>
      <c r="B213" s="47">
        <v>0</v>
      </c>
      <c r="C213" s="47">
        <v>0</v>
      </c>
      <c r="D213" s="47">
        <v>0</v>
      </c>
      <c r="E213" s="47">
        <v>0</v>
      </c>
      <c r="F213" s="47">
        <v>106580</v>
      </c>
      <c r="G213" s="47">
        <v>106580</v>
      </c>
      <c r="H213" s="47">
        <v>106580</v>
      </c>
      <c r="I213" s="47"/>
      <c r="J213" s="46" t="s">
        <v>284</v>
      </c>
    </row>
    <row r="214" spans="1:10">
      <c r="A214" s="48" t="s">
        <v>480</v>
      </c>
      <c r="B214" s="47">
        <v>0</v>
      </c>
      <c r="C214" s="47">
        <v>0</v>
      </c>
      <c r="D214" s="47">
        <v>0</v>
      </c>
      <c r="E214" s="47">
        <v>0</v>
      </c>
      <c r="F214" s="47">
        <v>51728</v>
      </c>
      <c r="G214" s="47">
        <v>51728</v>
      </c>
      <c r="H214" s="47">
        <v>51728</v>
      </c>
      <c r="I214" s="47"/>
      <c r="J214" s="46" t="s">
        <v>284</v>
      </c>
    </row>
    <row r="215" spans="1:10">
      <c r="A215" s="48" t="s">
        <v>324</v>
      </c>
      <c r="B215" s="47">
        <v>0</v>
      </c>
      <c r="C215" s="47">
        <v>0</v>
      </c>
      <c r="D215" s="47">
        <v>0</v>
      </c>
      <c r="E215" s="47">
        <v>0</v>
      </c>
      <c r="F215" s="47">
        <v>54852</v>
      </c>
      <c r="G215" s="47">
        <v>54852</v>
      </c>
      <c r="H215" s="47">
        <v>54852</v>
      </c>
      <c r="I215" s="47"/>
      <c r="J215" s="46" t="s">
        <v>284</v>
      </c>
    </row>
    <row r="216" spans="1:10">
      <c r="A216" s="48" t="s">
        <v>321</v>
      </c>
      <c r="B216" s="47">
        <v>0</v>
      </c>
      <c r="C216" s="47">
        <v>0</v>
      </c>
      <c r="D216" s="47">
        <v>0</v>
      </c>
      <c r="E216" s="47">
        <v>0</v>
      </c>
      <c r="F216" s="47">
        <v>7585</v>
      </c>
      <c r="G216" s="47">
        <v>7585</v>
      </c>
      <c r="H216" s="47">
        <v>7585</v>
      </c>
      <c r="I216" s="47"/>
      <c r="J216" s="46" t="s">
        <v>284</v>
      </c>
    </row>
    <row r="217" spans="1:10">
      <c r="A217" s="48" t="s">
        <v>320</v>
      </c>
      <c r="B217" s="47">
        <v>0</v>
      </c>
      <c r="C217" s="47">
        <v>0</v>
      </c>
      <c r="D217" s="47">
        <v>0</v>
      </c>
      <c r="E217" s="47">
        <v>0</v>
      </c>
      <c r="F217" s="47">
        <v>7585</v>
      </c>
      <c r="G217" s="47">
        <v>7585</v>
      </c>
      <c r="H217" s="47">
        <v>7585</v>
      </c>
      <c r="I217" s="47"/>
      <c r="J217" s="46" t="s">
        <v>284</v>
      </c>
    </row>
    <row r="218" spans="1:10" ht="32.4">
      <c r="A218" s="48" t="s">
        <v>319</v>
      </c>
      <c r="B218" s="47">
        <v>0</v>
      </c>
      <c r="C218" s="47">
        <v>139029000</v>
      </c>
      <c r="D218" s="47">
        <v>139029000</v>
      </c>
      <c r="E218" s="47">
        <v>0</v>
      </c>
      <c r="F218" s="47">
        <v>138440661</v>
      </c>
      <c r="G218" s="47">
        <v>138440661</v>
      </c>
      <c r="H218" s="47">
        <v>-588339</v>
      </c>
      <c r="I218" s="47">
        <v>-0.42</v>
      </c>
      <c r="J218" s="46" t="s">
        <v>284</v>
      </c>
    </row>
    <row r="219" spans="1:10">
      <c r="A219" s="48" t="s">
        <v>318</v>
      </c>
      <c r="B219" s="47">
        <v>0</v>
      </c>
      <c r="C219" s="47">
        <v>850000</v>
      </c>
      <c r="D219" s="47">
        <v>850000</v>
      </c>
      <c r="E219" s="47">
        <v>0</v>
      </c>
      <c r="F219" s="47">
        <v>913023</v>
      </c>
      <c r="G219" s="47">
        <v>913023</v>
      </c>
      <c r="H219" s="47">
        <v>63023</v>
      </c>
      <c r="I219" s="47">
        <v>7.41</v>
      </c>
      <c r="J219" s="46" t="s">
        <v>284</v>
      </c>
    </row>
    <row r="220" spans="1:10">
      <c r="A220" s="48" t="s">
        <v>317</v>
      </c>
      <c r="B220" s="47">
        <v>0</v>
      </c>
      <c r="C220" s="47">
        <v>850000</v>
      </c>
      <c r="D220" s="47">
        <v>850000</v>
      </c>
      <c r="E220" s="47">
        <v>0</v>
      </c>
      <c r="F220" s="47">
        <v>913023</v>
      </c>
      <c r="G220" s="47">
        <v>913023</v>
      </c>
      <c r="H220" s="47">
        <v>63023</v>
      </c>
      <c r="I220" s="47">
        <v>7.41</v>
      </c>
      <c r="J220" s="46" t="s">
        <v>284</v>
      </c>
    </row>
    <row r="221" spans="1:10">
      <c r="A221" s="48" t="s">
        <v>315</v>
      </c>
      <c r="B221" s="47">
        <v>0</v>
      </c>
      <c r="C221" s="47">
        <v>132579000</v>
      </c>
      <c r="D221" s="47">
        <v>132579000</v>
      </c>
      <c r="E221" s="47">
        <v>0</v>
      </c>
      <c r="F221" s="47">
        <v>131860799</v>
      </c>
      <c r="G221" s="47">
        <v>131860799</v>
      </c>
      <c r="H221" s="47">
        <v>-718201</v>
      </c>
      <c r="I221" s="47">
        <v>-0.54</v>
      </c>
      <c r="J221" s="46" t="s">
        <v>284</v>
      </c>
    </row>
    <row r="222" spans="1:10">
      <c r="A222" s="48" t="s">
        <v>314</v>
      </c>
      <c r="B222" s="47">
        <v>0</v>
      </c>
      <c r="C222" s="47">
        <v>132579000</v>
      </c>
      <c r="D222" s="47">
        <v>132579000</v>
      </c>
      <c r="E222" s="47">
        <v>0</v>
      </c>
      <c r="F222" s="47">
        <v>131860799</v>
      </c>
      <c r="G222" s="47">
        <v>131860799</v>
      </c>
      <c r="H222" s="47">
        <v>-718201</v>
      </c>
      <c r="I222" s="47">
        <v>-0.54</v>
      </c>
      <c r="J222" s="46" t="s">
        <v>284</v>
      </c>
    </row>
    <row r="223" spans="1:10" ht="32.4">
      <c r="A223" s="48" t="s">
        <v>313</v>
      </c>
      <c r="B223" s="47">
        <v>0</v>
      </c>
      <c r="C223" s="47">
        <v>5600000</v>
      </c>
      <c r="D223" s="47">
        <v>5600000</v>
      </c>
      <c r="E223" s="47">
        <v>0</v>
      </c>
      <c r="F223" s="47">
        <v>5021239</v>
      </c>
      <c r="G223" s="47">
        <v>5021239</v>
      </c>
      <c r="H223" s="47">
        <v>-578761</v>
      </c>
      <c r="I223" s="47">
        <v>-10.34</v>
      </c>
      <c r="J223" s="46" t="s">
        <v>284</v>
      </c>
    </row>
    <row r="224" spans="1:10">
      <c r="A224" s="48" t="s">
        <v>312</v>
      </c>
      <c r="B224" s="47">
        <v>0</v>
      </c>
      <c r="C224" s="47">
        <v>5600000</v>
      </c>
      <c r="D224" s="47">
        <v>5600000</v>
      </c>
      <c r="E224" s="47">
        <v>0</v>
      </c>
      <c r="F224" s="47">
        <v>4831239</v>
      </c>
      <c r="G224" s="47">
        <v>4831239</v>
      </c>
      <c r="H224" s="47">
        <v>-768761</v>
      </c>
      <c r="I224" s="47">
        <v>-13.73</v>
      </c>
      <c r="J224" s="46" t="s">
        <v>284</v>
      </c>
    </row>
    <row r="225" spans="1:10">
      <c r="A225" s="48" t="s">
        <v>311</v>
      </c>
      <c r="B225" s="47">
        <v>0</v>
      </c>
      <c r="C225" s="47">
        <v>0</v>
      </c>
      <c r="D225" s="47">
        <v>0</v>
      </c>
      <c r="E225" s="47">
        <v>0</v>
      </c>
      <c r="F225" s="47">
        <v>190000</v>
      </c>
      <c r="G225" s="47">
        <v>190000</v>
      </c>
      <c r="H225" s="47">
        <v>190000</v>
      </c>
      <c r="I225" s="47"/>
      <c r="J225" s="46" t="s">
        <v>284</v>
      </c>
    </row>
    <row r="226" spans="1:10">
      <c r="A226" s="48" t="s">
        <v>310</v>
      </c>
      <c r="B226" s="47">
        <v>0</v>
      </c>
      <c r="C226" s="47">
        <v>0</v>
      </c>
      <c r="D226" s="47">
        <v>0</v>
      </c>
      <c r="E226" s="47">
        <v>0</v>
      </c>
      <c r="F226" s="47">
        <v>645600</v>
      </c>
      <c r="G226" s="47">
        <v>645600</v>
      </c>
      <c r="H226" s="47">
        <v>645600</v>
      </c>
      <c r="I226" s="47"/>
      <c r="J226" s="46" t="s">
        <v>284</v>
      </c>
    </row>
    <row r="227" spans="1:10">
      <c r="A227" s="48" t="s">
        <v>309</v>
      </c>
      <c r="B227" s="47">
        <v>0</v>
      </c>
      <c r="C227" s="47">
        <v>0</v>
      </c>
      <c r="D227" s="47">
        <v>0</v>
      </c>
      <c r="E227" s="47">
        <v>0</v>
      </c>
      <c r="F227" s="47">
        <v>645600</v>
      </c>
      <c r="G227" s="47">
        <v>645600</v>
      </c>
      <c r="H227" s="47">
        <v>645600</v>
      </c>
      <c r="I227" s="47"/>
      <c r="J227" s="46" t="s">
        <v>284</v>
      </c>
    </row>
    <row r="228" spans="1:10">
      <c r="A228" s="48" t="s">
        <v>479</v>
      </c>
      <c r="B228" s="47">
        <v>0</v>
      </c>
      <c r="C228" s="47">
        <v>0</v>
      </c>
      <c r="D228" s="47">
        <v>0</v>
      </c>
      <c r="E228" s="47">
        <v>0</v>
      </c>
      <c r="F228" s="47">
        <v>101622</v>
      </c>
      <c r="G228" s="47">
        <v>101622</v>
      </c>
      <c r="H228" s="47">
        <v>101622</v>
      </c>
      <c r="I228" s="47"/>
      <c r="J228" s="46" t="s">
        <v>284</v>
      </c>
    </row>
    <row r="229" spans="1:10">
      <c r="A229" s="48" t="s">
        <v>478</v>
      </c>
      <c r="B229" s="47">
        <v>0</v>
      </c>
      <c r="C229" s="47">
        <v>0</v>
      </c>
      <c r="D229" s="47">
        <v>0</v>
      </c>
      <c r="E229" s="47">
        <v>0</v>
      </c>
      <c r="F229" s="47">
        <v>101622</v>
      </c>
      <c r="G229" s="47">
        <v>101622</v>
      </c>
      <c r="H229" s="47">
        <v>101622</v>
      </c>
      <c r="I229" s="47"/>
      <c r="J229" s="46" t="s">
        <v>284</v>
      </c>
    </row>
    <row r="230" spans="1:10">
      <c r="A230" s="48" t="s">
        <v>311</v>
      </c>
      <c r="B230" s="47">
        <v>0</v>
      </c>
      <c r="C230" s="47">
        <v>0</v>
      </c>
      <c r="D230" s="47">
        <v>0</v>
      </c>
      <c r="E230" s="47">
        <v>0</v>
      </c>
      <c r="F230" s="47">
        <v>101622</v>
      </c>
      <c r="G230" s="47">
        <v>101622</v>
      </c>
      <c r="H230" s="47">
        <v>101622</v>
      </c>
      <c r="I230" s="47"/>
      <c r="J230" s="46" t="s">
        <v>284</v>
      </c>
    </row>
    <row r="231" spans="1:10" ht="81">
      <c r="A231" s="48" t="s">
        <v>477</v>
      </c>
      <c r="B231" s="47">
        <v>0</v>
      </c>
      <c r="C231" s="47">
        <v>12800000</v>
      </c>
      <c r="D231" s="47">
        <v>12800000</v>
      </c>
      <c r="E231" s="47">
        <v>0</v>
      </c>
      <c r="F231" s="47">
        <v>15296555</v>
      </c>
      <c r="G231" s="47">
        <v>15296555</v>
      </c>
      <c r="H231" s="47">
        <v>2496555</v>
      </c>
      <c r="I231" s="47">
        <v>19.5</v>
      </c>
      <c r="J231" s="46" t="s">
        <v>476</v>
      </c>
    </row>
    <row r="232" spans="1:10">
      <c r="A232" s="48" t="s">
        <v>416</v>
      </c>
      <c r="B232" s="47">
        <v>0</v>
      </c>
      <c r="C232" s="47">
        <v>2450000</v>
      </c>
      <c r="D232" s="47">
        <v>2450000</v>
      </c>
      <c r="E232" s="47">
        <v>0</v>
      </c>
      <c r="F232" s="47">
        <v>1650821</v>
      </c>
      <c r="G232" s="47">
        <v>1650821</v>
      </c>
      <c r="H232" s="47">
        <v>-799179</v>
      </c>
      <c r="I232" s="47">
        <v>-32.619999999999997</v>
      </c>
      <c r="J232" s="46" t="s">
        <v>284</v>
      </c>
    </row>
    <row r="233" spans="1:10">
      <c r="A233" s="48" t="s">
        <v>415</v>
      </c>
      <c r="B233" s="47">
        <v>0</v>
      </c>
      <c r="C233" s="47">
        <v>2400000</v>
      </c>
      <c r="D233" s="47">
        <v>2400000</v>
      </c>
      <c r="E233" s="47">
        <v>0</v>
      </c>
      <c r="F233" s="47">
        <v>1620400</v>
      </c>
      <c r="G233" s="47">
        <v>1620400</v>
      </c>
      <c r="H233" s="47">
        <v>-779600</v>
      </c>
      <c r="I233" s="47">
        <v>-32.479999999999997</v>
      </c>
      <c r="J233" s="46" t="s">
        <v>284</v>
      </c>
    </row>
    <row r="234" spans="1:10">
      <c r="A234" s="48" t="s">
        <v>414</v>
      </c>
      <c r="B234" s="47">
        <v>0</v>
      </c>
      <c r="C234" s="47">
        <v>2400000</v>
      </c>
      <c r="D234" s="47">
        <v>2400000</v>
      </c>
      <c r="E234" s="47">
        <v>0</v>
      </c>
      <c r="F234" s="47">
        <v>1620400</v>
      </c>
      <c r="G234" s="47">
        <v>1620400</v>
      </c>
      <c r="H234" s="47">
        <v>-779600</v>
      </c>
      <c r="I234" s="47">
        <v>-32.479999999999997</v>
      </c>
      <c r="J234" s="46" t="s">
        <v>284</v>
      </c>
    </row>
    <row r="235" spans="1:10">
      <c r="A235" s="48" t="s">
        <v>411</v>
      </c>
      <c r="B235" s="47">
        <v>0</v>
      </c>
      <c r="C235" s="47">
        <v>50000</v>
      </c>
      <c r="D235" s="47">
        <v>50000</v>
      </c>
      <c r="E235" s="47">
        <v>0</v>
      </c>
      <c r="F235" s="47">
        <v>30421</v>
      </c>
      <c r="G235" s="47">
        <v>30421</v>
      </c>
      <c r="H235" s="47">
        <v>-19579</v>
      </c>
      <c r="I235" s="47">
        <v>-39.159999999999997</v>
      </c>
      <c r="J235" s="46" t="s">
        <v>284</v>
      </c>
    </row>
    <row r="236" spans="1:10">
      <c r="A236" s="48" t="s">
        <v>410</v>
      </c>
      <c r="B236" s="47">
        <v>0</v>
      </c>
      <c r="C236" s="47">
        <v>50000</v>
      </c>
      <c r="D236" s="47">
        <v>50000</v>
      </c>
      <c r="E236" s="47">
        <v>0</v>
      </c>
      <c r="F236" s="47">
        <v>30421</v>
      </c>
      <c r="G236" s="47">
        <v>30421</v>
      </c>
      <c r="H236" s="47">
        <v>-19579</v>
      </c>
      <c r="I236" s="47">
        <v>-39.159999999999997</v>
      </c>
      <c r="J236" s="46" t="s">
        <v>284</v>
      </c>
    </row>
    <row r="237" spans="1:10">
      <c r="A237" s="48" t="s">
        <v>409</v>
      </c>
      <c r="B237" s="47">
        <v>0</v>
      </c>
      <c r="C237" s="47">
        <v>7968000</v>
      </c>
      <c r="D237" s="47">
        <v>7968000</v>
      </c>
      <c r="E237" s="47">
        <v>0</v>
      </c>
      <c r="F237" s="47">
        <v>10066848</v>
      </c>
      <c r="G237" s="47">
        <v>10066848</v>
      </c>
      <c r="H237" s="47">
        <v>2098848</v>
      </c>
      <c r="I237" s="47">
        <v>26.34</v>
      </c>
      <c r="J237" s="46" t="s">
        <v>284</v>
      </c>
    </row>
    <row r="238" spans="1:10">
      <c r="A238" s="48" t="s">
        <v>403</v>
      </c>
      <c r="B238" s="47">
        <v>0</v>
      </c>
      <c r="C238" s="47">
        <v>100000</v>
      </c>
      <c r="D238" s="47">
        <v>100000</v>
      </c>
      <c r="E238" s="47">
        <v>0</v>
      </c>
      <c r="F238" s="47">
        <v>60302</v>
      </c>
      <c r="G238" s="47">
        <v>60302</v>
      </c>
      <c r="H238" s="47">
        <v>-39698</v>
      </c>
      <c r="I238" s="47">
        <v>-39.700000000000003</v>
      </c>
      <c r="J238" s="46" t="s">
        <v>284</v>
      </c>
    </row>
    <row r="239" spans="1:10">
      <c r="A239" s="48" t="s">
        <v>402</v>
      </c>
      <c r="B239" s="47">
        <v>0</v>
      </c>
      <c r="C239" s="47">
        <v>100000</v>
      </c>
      <c r="D239" s="47">
        <v>100000</v>
      </c>
      <c r="E239" s="47">
        <v>0</v>
      </c>
      <c r="F239" s="47">
        <v>60302</v>
      </c>
      <c r="G239" s="47">
        <v>60302</v>
      </c>
      <c r="H239" s="47">
        <v>-39698</v>
      </c>
      <c r="I239" s="47">
        <v>-39.700000000000003</v>
      </c>
      <c r="J239" s="46" t="s">
        <v>284</v>
      </c>
    </row>
    <row r="240" spans="1:10" ht="64.8">
      <c r="A240" s="48" t="s">
        <v>399</v>
      </c>
      <c r="B240" s="47">
        <v>0</v>
      </c>
      <c r="C240" s="47">
        <v>350000</v>
      </c>
      <c r="D240" s="47">
        <v>350000</v>
      </c>
      <c r="E240" s="47">
        <v>0</v>
      </c>
      <c r="F240" s="47">
        <v>390495</v>
      </c>
      <c r="G240" s="47">
        <v>390495</v>
      </c>
      <c r="H240" s="47">
        <v>40495</v>
      </c>
      <c r="I240" s="47">
        <v>11.57</v>
      </c>
      <c r="J240" s="46" t="s">
        <v>475</v>
      </c>
    </row>
    <row r="241" spans="1:10">
      <c r="A241" s="48" t="s">
        <v>398</v>
      </c>
      <c r="B241" s="47">
        <v>0</v>
      </c>
      <c r="C241" s="47">
        <v>100000</v>
      </c>
      <c r="D241" s="47">
        <v>100000</v>
      </c>
      <c r="E241" s="47">
        <v>0</v>
      </c>
      <c r="F241" s="47">
        <v>144256</v>
      </c>
      <c r="G241" s="47">
        <v>144256</v>
      </c>
      <c r="H241" s="47">
        <v>44256</v>
      </c>
      <c r="I241" s="47">
        <v>44.26</v>
      </c>
      <c r="J241" s="46" t="s">
        <v>284</v>
      </c>
    </row>
    <row r="242" spans="1:10" ht="64.8">
      <c r="A242" s="48" t="s">
        <v>397</v>
      </c>
      <c r="B242" s="47">
        <v>0</v>
      </c>
      <c r="C242" s="47">
        <v>0</v>
      </c>
      <c r="D242" s="47">
        <v>0</v>
      </c>
      <c r="E242" s="47">
        <v>0</v>
      </c>
      <c r="F242" s="47">
        <v>20673</v>
      </c>
      <c r="G242" s="47">
        <v>20673</v>
      </c>
      <c r="H242" s="47">
        <v>20673</v>
      </c>
      <c r="I242" s="47"/>
      <c r="J242" s="46" t="s">
        <v>475</v>
      </c>
    </row>
    <row r="243" spans="1:10">
      <c r="A243" s="48" t="s">
        <v>393</v>
      </c>
      <c r="B243" s="47">
        <v>0</v>
      </c>
      <c r="C243" s="47">
        <v>250000</v>
      </c>
      <c r="D243" s="47">
        <v>250000</v>
      </c>
      <c r="E243" s="47">
        <v>0</v>
      </c>
      <c r="F243" s="47">
        <v>225566</v>
      </c>
      <c r="G243" s="47">
        <v>225566</v>
      </c>
      <c r="H243" s="47">
        <v>-24434</v>
      </c>
      <c r="I243" s="47">
        <v>-9.77</v>
      </c>
      <c r="J243" s="46" t="s">
        <v>284</v>
      </c>
    </row>
    <row r="244" spans="1:10" ht="64.8">
      <c r="A244" s="48" t="s">
        <v>392</v>
      </c>
      <c r="B244" s="47">
        <v>0</v>
      </c>
      <c r="C244" s="47">
        <v>350000</v>
      </c>
      <c r="D244" s="47">
        <v>350000</v>
      </c>
      <c r="E244" s="47">
        <v>0</v>
      </c>
      <c r="F244" s="47">
        <v>506637</v>
      </c>
      <c r="G244" s="47">
        <v>506637</v>
      </c>
      <c r="H244" s="47">
        <v>156637</v>
      </c>
      <c r="I244" s="47">
        <v>44.75</v>
      </c>
      <c r="J244" s="46" t="s">
        <v>474</v>
      </c>
    </row>
    <row r="245" spans="1:10">
      <c r="A245" s="48" t="s">
        <v>391</v>
      </c>
      <c r="B245" s="47">
        <v>0</v>
      </c>
      <c r="C245" s="47">
        <v>350000</v>
      </c>
      <c r="D245" s="47">
        <v>350000</v>
      </c>
      <c r="E245" s="47">
        <v>0</v>
      </c>
      <c r="F245" s="47">
        <v>436637</v>
      </c>
      <c r="G245" s="47">
        <v>436637</v>
      </c>
      <c r="H245" s="47">
        <v>86637</v>
      </c>
      <c r="I245" s="47">
        <v>24.75</v>
      </c>
      <c r="J245" s="46" t="s">
        <v>284</v>
      </c>
    </row>
    <row r="246" spans="1:10" ht="64.8">
      <c r="A246" s="48" t="s">
        <v>390</v>
      </c>
      <c r="B246" s="47">
        <v>0</v>
      </c>
      <c r="C246" s="47">
        <v>0</v>
      </c>
      <c r="D246" s="47">
        <v>0</v>
      </c>
      <c r="E246" s="47">
        <v>0</v>
      </c>
      <c r="F246" s="47">
        <v>70000</v>
      </c>
      <c r="G246" s="47">
        <v>70000</v>
      </c>
      <c r="H246" s="47">
        <v>70000</v>
      </c>
      <c r="I246" s="47"/>
      <c r="J246" s="46" t="s">
        <v>474</v>
      </c>
    </row>
    <row r="247" spans="1:10">
      <c r="A247" s="48" t="s">
        <v>388</v>
      </c>
      <c r="B247" s="47">
        <v>0</v>
      </c>
      <c r="C247" s="47">
        <v>500000</v>
      </c>
      <c r="D247" s="47">
        <v>500000</v>
      </c>
      <c r="E247" s="47">
        <v>0</v>
      </c>
      <c r="F247" s="47">
        <v>30540</v>
      </c>
      <c r="G247" s="47">
        <v>30540</v>
      </c>
      <c r="H247" s="47">
        <v>-469460</v>
      </c>
      <c r="I247" s="47">
        <v>-93.89</v>
      </c>
      <c r="J247" s="46" t="s">
        <v>284</v>
      </c>
    </row>
    <row r="248" spans="1:10">
      <c r="A248" s="48" t="s">
        <v>386</v>
      </c>
      <c r="B248" s="47">
        <v>0</v>
      </c>
      <c r="C248" s="47">
        <v>0</v>
      </c>
      <c r="D248" s="47">
        <v>0</v>
      </c>
      <c r="E248" s="47">
        <v>0</v>
      </c>
      <c r="F248" s="47">
        <v>9540</v>
      </c>
      <c r="G248" s="47">
        <v>9540</v>
      </c>
      <c r="H248" s="47">
        <v>9540</v>
      </c>
      <c r="I248" s="47"/>
      <c r="J248" s="46" t="s">
        <v>284</v>
      </c>
    </row>
    <row r="249" spans="1:10">
      <c r="A249" s="48" t="s">
        <v>381</v>
      </c>
      <c r="B249" s="47">
        <v>0</v>
      </c>
      <c r="C249" s="47">
        <v>500000</v>
      </c>
      <c r="D249" s="47">
        <v>500000</v>
      </c>
      <c r="E249" s="47">
        <v>0</v>
      </c>
      <c r="F249" s="47">
        <v>21000</v>
      </c>
      <c r="G249" s="47">
        <v>21000</v>
      </c>
      <c r="H249" s="47">
        <v>-479000</v>
      </c>
      <c r="I249" s="47">
        <v>-95.8</v>
      </c>
      <c r="J249" s="46" t="s">
        <v>284</v>
      </c>
    </row>
    <row r="250" spans="1:10">
      <c r="A250" s="48" t="s">
        <v>380</v>
      </c>
      <c r="B250" s="47">
        <v>0</v>
      </c>
      <c r="C250" s="47">
        <v>306000</v>
      </c>
      <c r="D250" s="47">
        <v>306000</v>
      </c>
      <c r="E250" s="47">
        <v>0</v>
      </c>
      <c r="F250" s="47">
        <v>53029</v>
      </c>
      <c r="G250" s="47">
        <v>53029</v>
      </c>
      <c r="H250" s="47">
        <v>-252971</v>
      </c>
      <c r="I250" s="47">
        <v>-82.67</v>
      </c>
      <c r="J250" s="46" t="s">
        <v>284</v>
      </c>
    </row>
    <row r="251" spans="1:10">
      <c r="A251" s="48" t="s">
        <v>377</v>
      </c>
      <c r="B251" s="47">
        <v>0</v>
      </c>
      <c r="C251" s="47">
        <v>306000</v>
      </c>
      <c r="D251" s="47">
        <v>306000</v>
      </c>
      <c r="E251" s="47">
        <v>0</v>
      </c>
      <c r="F251" s="47">
        <v>53029</v>
      </c>
      <c r="G251" s="47">
        <v>53029</v>
      </c>
      <c r="H251" s="47">
        <v>-252971</v>
      </c>
      <c r="I251" s="47">
        <v>-82.67</v>
      </c>
      <c r="J251" s="46" t="s">
        <v>284</v>
      </c>
    </row>
    <row r="252" spans="1:10">
      <c r="A252" s="48" t="s">
        <v>376</v>
      </c>
      <c r="B252" s="47">
        <v>0</v>
      </c>
      <c r="C252" s="47">
        <v>4362000</v>
      </c>
      <c r="D252" s="47">
        <v>4362000</v>
      </c>
      <c r="E252" s="47">
        <v>0</v>
      </c>
      <c r="F252" s="47">
        <v>5848940</v>
      </c>
      <c r="G252" s="47">
        <v>5848940</v>
      </c>
      <c r="H252" s="47">
        <v>1486940</v>
      </c>
      <c r="I252" s="47">
        <v>34.090000000000003</v>
      </c>
      <c r="J252" s="46" t="s">
        <v>284</v>
      </c>
    </row>
    <row r="253" spans="1:10" ht="32.4">
      <c r="A253" s="48" t="s">
        <v>374</v>
      </c>
      <c r="B253" s="47">
        <v>0</v>
      </c>
      <c r="C253" s="47">
        <v>0</v>
      </c>
      <c r="D253" s="47">
        <v>0</v>
      </c>
      <c r="E253" s="47">
        <v>0</v>
      </c>
      <c r="F253" s="47">
        <v>30</v>
      </c>
      <c r="G253" s="47">
        <v>30</v>
      </c>
      <c r="H253" s="47">
        <v>30</v>
      </c>
      <c r="I253" s="47"/>
      <c r="J253" s="46" t="s">
        <v>284</v>
      </c>
    </row>
    <row r="254" spans="1:10">
      <c r="A254" s="48" t="s">
        <v>372</v>
      </c>
      <c r="B254" s="47">
        <v>0</v>
      </c>
      <c r="C254" s="47">
        <v>0</v>
      </c>
      <c r="D254" s="47">
        <v>0</v>
      </c>
      <c r="E254" s="47">
        <v>0</v>
      </c>
      <c r="F254" s="47">
        <v>77873</v>
      </c>
      <c r="G254" s="47">
        <v>77873</v>
      </c>
      <c r="H254" s="47">
        <v>77873</v>
      </c>
      <c r="I254" s="47"/>
      <c r="J254" s="46" t="s">
        <v>284</v>
      </c>
    </row>
    <row r="255" spans="1:10">
      <c r="A255" s="48" t="s">
        <v>370</v>
      </c>
      <c r="B255" s="47">
        <v>0</v>
      </c>
      <c r="C255" s="47">
        <v>4362000</v>
      </c>
      <c r="D255" s="47">
        <v>4362000</v>
      </c>
      <c r="E255" s="47">
        <v>0</v>
      </c>
      <c r="F255" s="47">
        <v>5771037</v>
      </c>
      <c r="G255" s="47">
        <v>5771037</v>
      </c>
      <c r="H255" s="47">
        <v>1409037</v>
      </c>
      <c r="I255" s="47">
        <v>32.299999999999997</v>
      </c>
      <c r="J255" s="46" t="s">
        <v>284</v>
      </c>
    </row>
    <row r="256" spans="1:10">
      <c r="A256" s="48" t="s">
        <v>369</v>
      </c>
      <c r="B256" s="47">
        <v>0</v>
      </c>
      <c r="C256" s="47">
        <v>2000000</v>
      </c>
      <c r="D256" s="47">
        <v>2000000</v>
      </c>
      <c r="E256" s="47">
        <v>0</v>
      </c>
      <c r="F256" s="47">
        <v>3176905</v>
      </c>
      <c r="G256" s="47">
        <v>3176905</v>
      </c>
      <c r="H256" s="47">
        <v>1176905</v>
      </c>
      <c r="I256" s="47">
        <v>58.85</v>
      </c>
      <c r="J256" s="46" t="s">
        <v>284</v>
      </c>
    </row>
    <row r="257" spans="1:10" ht="32.4">
      <c r="A257" s="48" t="s">
        <v>367</v>
      </c>
      <c r="B257" s="47">
        <v>0</v>
      </c>
      <c r="C257" s="47">
        <v>1800000</v>
      </c>
      <c r="D257" s="47">
        <v>1800000</v>
      </c>
      <c r="E257" s="47">
        <v>0</v>
      </c>
      <c r="F257" s="47">
        <v>3104750</v>
      </c>
      <c r="G257" s="47">
        <v>3104750</v>
      </c>
      <c r="H257" s="47">
        <v>1304750</v>
      </c>
      <c r="I257" s="47">
        <v>72.489999999999995</v>
      </c>
      <c r="J257" s="46" t="s">
        <v>284</v>
      </c>
    </row>
    <row r="258" spans="1:10">
      <c r="A258" s="48" t="s">
        <v>311</v>
      </c>
      <c r="B258" s="47">
        <v>0</v>
      </c>
      <c r="C258" s="47">
        <v>200000</v>
      </c>
      <c r="D258" s="47">
        <v>200000</v>
      </c>
      <c r="E258" s="47">
        <v>0</v>
      </c>
      <c r="F258" s="47">
        <v>72155</v>
      </c>
      <c r="G258" s="47">
        <v>72155</v>
      </c>
      <c r="H258" s="47">
        <v>-127845</v>
      </c>
      <c r="I258" s="47">
        <v>-63.92</v>
      </c>
      <c r="J258" s="46" t="s">
        <v>284</v>
      </c>
    </row>
    <row r="259" spans="1:10">
      <c r="A259" s="48" t="s">
        <v>363</v>
      </c>
      <c r="B259" s="47">
        <v>0</v>
      </c>
      <c r="C259" s="47">
        <v>1150000</v>
      </c>
      <c r="D259" s="47">
        <v>1150000</v>
      </c>
      <c r="E259" s="47">
        <v>0</v>
      </c>
      <c r="F259" s="47">
        <v>2026823</v>
      </c>
      <c r="G259" s="47">
        <v>2026823</v>
      </c>
      <c r="H259" s="47">
        <v>876823</v>
      </c>
      <c r="I259" s="47">
        <v>76.25</v>
      </c>
      <c r="J259" s="46" t="s">
        <v>284</v>
      </c>
    </row>
    <row r="260" spans="1:10">
      <c r="A260" s="48" t="s">
        <v>359</v>
      </c>
      <c r="B260" s="47">
        <v>0</v>
      </c>
      <c r="C260" s="47">
        <v>1150000</v>
      </c>
      <c r="D260" s="47">
        <v>1150000</v>
      </c>
      <c r="E260" s="47">
        <v>0</v>
      </c>
      <c r="F260" s="47">
        <v>2026823</v>
      </c>
      <c r="G260" s="47">
        <v>2026823</v>
      </c>
      <c r="H260" s="47">
        <v>876823</v>
      </c>
      <c r="I260" s="47">
        <v>76.25</v>
      </c>
      <c r="J260" s="46" t="s">
        <v>284</v>
      </c>
    </row>
    <row r="261" spans="1:10">
      <c r="A261" s="48" t="s">
        <v>358</v>
      </c>
      <c r="B261" s="47">
        <v>0</v>
      </c>
      <c r="C261" s="47">
        <v>300000</v>
      </c>
      <c r="D261" s="47">
        <v>300000</v>
      </c>
      <c r="E261" s="47">
        <v>0</v>
      </c>
      <c r="F261" s="47">
        <v>102246</v>
      </c>
      <c r="G261" s="47">
        <v>102246</v>
      </c>
      <c r="H261" s="47">
        <v>-197754</v>
      </c>
      <c r="I261" s="47">
        <v>-65.92</v>
      </c>
      <c r="J261" s="46" t="s">
        <v>284</v>
      </c>
    </row>
    <row r="262" spans="1:10">
      <c r="A262" s="48" t="s">
        <v>353</v>
      </c>
      <c r="B262" s="47">
        <v>0</v>
      </c>
      <c r="C262" s="47">
        <v>500000</v>
      </c>
      <c r="D262" s="47">
        <v>500000</v>
      </c>
      <c r="E262" s="47">
        <v>0</v>
      </c>
      <c r="F262" s="47">
        <v>1348089</v>
      </c>
      <c r="G262" s="47">
        <v>1348089</v>
      </c>
      <c r="H262" s="47">
        <v>848089</v>
      </c>
      <c r="I262" s="47">
        <v>169.62</v>
      </c>
      <c r="J262" s="46" t="s">
        <v>284</v>
      </c>
    </row>
    <row r="263" spans="1:10">
      <c r="A263" s="48" t="s">
        <v>311</v>
      </c>
      <c r="B263" s="47">
        <v>0</v>
      </c>
      <c r="C263" s="47">
        <v>350000</v>
      </c>
      <c r="D263" s="47">
        <v>350000</v>
      </c>
      <c r="E263" s="47">
        <v>0</v>
      </c>
      <c r="F263" s="47">
        <v>576488</v>
      </c>
      <c r="G263" s="47">
        <v>576488</v>
      </c>
      <c r="H263" s="47">
        <v>226488</v>
      </c>
      <c r="I263" s="47">
        <v>64.709999999999994</v>
      </c>
      <c r="J263" s="46" t="s">
        <v>284</v>
      </c>
    </row>
    <row r="264" spans="1:10">
      <c r="A264" s="48" t="s">
        <v>352</v>
      </c>
      <c r="B264" s="47">
        <v>0</v>
      </c>
      <c r="C264" s="47">
        <v>355000</v>
      </c>
      <c r="D264" s="47">
        <v>355000</v>
      </c>
      <c r="E264" s="47">
        <v>0</v>
      </c>
      <c r="F264" s="47">
        <v>949558</v>
      </c>
      <c r="G264" s="47">
        <v>949558</v>
      </c>
      <c r="H264" s="47">
        <v>594558</v>
      </c>
      <c r="I264" s="47">
        <v>167.48</v>
      </c>
      <c r="J264" s="46" t="s">
        <v>284</v>
      </c>
    </row>
    <row r="265" spans="1:10">
      <c r="A265" s="48" t="s">
        <v>351</v>
      </c>
      <c r="B265" s="47">
        <v>0</v>
      </c>
      <c r="C265" s="47">
        <v>355000</v>
      </c>
      <c r="D265" s="47">
        <v>355000</v>
      </c>
      <c r="E265" s="47">
        <v>0</v>
      </c>
      <c r="F265" s="47">
        <v>934958</v>
      </c>
      <c r="G265" s="47">
        <v>934958</v>
      </c>
      <c r="H265" s="47">
        <v>579958</v>
      </c>
      <c r="I265" s="47">
        <v>163.37</v>
      </c>
      <c r="J265" s="46" t="s">
        <v>284</v>
      </c>
    </row>
    <row r="266" spans="1:10">
      <c r="A266" s="48" t="s">
        <v>350</v>
      </c>
      <c r="B266" s="47">
        <v>0</v>
      </c>
      <c r="C266" s="47">
        <v>355000</v>
      </c>
      <c r="D266" s="47">
        <v>355000</v>
      </c>
      <c r="E266" s="47">
        <v>0</v>
      </c>
      <c r="F266" s="47">
        <v>934958</v>
      </c>
      <c r="G266" s="47">
        <v>934958</v>
      </c>
      <c r="H266" s="47">
        <v>579958</v>
      </c>
      <c r="I266" s="47">
        <v>163.37</v>
      </c>
      <c r="J266" s="46" t="s">
        <v>284</v>
      </c>
    </row>
    <row r="267" spans="1:10">
      <c r="A267" s="48" t="s">
        <v>346</v>
      </c>
      <c r="B267" s="47">
        <v>0</v>
      </c>
      <c r="C267" s="47">
        <v>0</v>
      </c>
      <c r="D267" s="47">
        <v>0</v>
      </c>
      <c r="E267" s="47">
        <v>0</v>
      </c>
      <c r="F267" s="47">
        <v>14600</v>
      </c>
      <c r="G267" s="47">
        <v>14600</v>
      </c>
      <c r="H267" s="47">
        <v>14600</v>
      </c>
      <c r="I267" s="47"/>
      <c r="J267" s="46" t="s">
        <v>284</v>
      </c>
    </row>
    <row r="268" spans="1:10">
      <c r="A268" s="48" t="s">
        <v>345</v>
      </c>
      <c r="B268" s="47">
        <v>0</v>
      </c>
      <c r="C268" s="47">
        <v>0</v>
      </c>
      <c r="D268" s="47">
        <v>0</v>
      </c>
      <c r="E268" s="47">
        <v>0</v>
      </c>
      <c r="F268" s="47">
        <v>14600</v>
      </c>
      <c r="G268" s="47">
        <v>14600</v>
      </c>
      <c r="H268" s="47">
        <v>14600</v>
      </c>
      <c r="I268" s="47"/>
      <c r="J268" s="46" t="s">
        <v>284</v>
      </c>
    </row>
    <row r="269" spans="1:10">
      <c r="A269" s="48" t="s">
        <v>342</v>
      </c>
      <c r="B269" s="47">
        <v>0</v>
      </c>
      <c r="C269" s="47">
        <v>577000</v>
      </c>
      <c r="D269" s="47">
        <v>577000</v>
      </c>
      <c r="E269" s="47">
        <v>0</v>
      </c>
      <c r="F269" s="47">
        <v>471539</v>
      </c>
      <c r="G269" s="47">
        <v>471539</v>
      </c>
      <c r="H269" s="47">
        <v>-105461</v>
      </c>
      <c r="I269" s="47">
        <v>-18.28</v>
      </c>
      <c r="J269" s="46" t="s">
        <v>284</v>
      </c>
    </row>
    <row r="270" spans="1:10" ht="32.4">
      <c r="A270" s="48" t="s">
        <v>341</v>
      </c>
      <c r="B270" s="47">
        <v>0</v>
      </c>
      <c r="C270" s="47">
        <v>493000</v>
      </c>
      <c r="D270" s="47">
        <v>493000</v>
      </c>
      <c r="E270" s="47">
        <v>0</v>
      </c>
      <c r="F270" s="47">
        <v>415450</v>
      </c>
      <c r="G270" s="47">
        <v>415450</v>
      </c>
      <c r="H270" s="47">
        <v>-77550</v>
      </c>
      <c r="I270" s="47">
        <v>-15.73</v>
      </c>
      <c r="J270" s="46" t="s">
        <v>284</v>
      </c>
    </row>
    <row r="271" spans="1:10">
      <c r="A271" s="48" t="s">
        <v>340</v>
      </c>
      <c r="B271" s="47">
        <v>0</v>
      </c>
      <c r="C271" s="47">
        <v>16000</v>
      </c>
      <c r="D271" s="47">
        <v>16000</v>
      </c>
      <c r="E271" s="47">
        <v>0</v>
      </c>
      <c r="F271" s="47">
        <v>1004</v>
      </c>
      <c r="G271" s="47">
        <v>1004</v>
      </c>
      <c r="H271" s="47">
        <v>-14996</v>
      </c>
      <c r="I271" s="47">
        <v>-93.73</v>
      </c>
      <c r="J271" s="46" t="s">
        <v>284</v>
      </c>
    </row>
    <row r="272" spans="1:10">
      <c r="A272" s="48" t="s">
        <v>339</v>
      </c>
      <c r="B272" s="47">
        <v>0</v>
      </c>
      <c r="C272" s="47">
        <v>0</v>
      </c>
      <c r="D272" s="47">
        <v>0</v>
      </c>
      <c r="E272" s="47">
        <v>0</v>
      </c>
      <c r="F272" s="47">
        <v>14932</v>
      </c>
      <c r="G272" s="47">
        <v>14932</v>
      </c>
      <c r="H272" s="47">
        <v>14932</v>
      </c>
      <c r="I272" s="47"/>
      <c r="J272" s="46" t="s">
        <v>284</v>
      </c>
    </row>
    <row r="273" spans="1:10">
      <c r="A273" s="48" t="s">
        <v>338</v>
      </c>
      <c r="B273" s="47">
        <v>0</v>
      </c>
      <c r="C273" s="47">
        <v>169000</v>
      </c>
      <c r="D273" s="47">
        <v>169000</v>
      </c>
      <c r="E273" s="47">
        <v>0</v>
      </c>
      <c r="F273" s="47">
        <v>110311</v>
      </c>
      <c r="G273" s="47">
        <v>110311</v>
      </c>
      <c r="H273" s="47">
        <v>-58689</v>
      </c>
      <c r="I273" s="47">
        <v>-34.729999999999997</v>
      </c>
      <c r="J273" s="46" t="s">
        <v>284</v>
      </c>
    </row>
    <row r="274" spans="1:10">
      <c r="A274" s="48" t="s">
        <v>337</v>
      </c>
      <c r="B274" s="47">
        <v>0</v>
      </c>
      <c r="C274" s="47">
        <v>61000</v>
      </c>
      <c r="D274" s="47">
        <v>61000</v>
      </c>
      <c r="E274" s="47">
        <v>0</v>
      </c>
      <c r="F274" s="47">
        <v>54468</v>
      </c>
      <c r="G274" s="47">
        <v>54468</v>
      </c>
      <c r="H274" s="47">
        <v>-6532</v>
      </c>
      <c r="I274" s="47">
        <v>-10.71</v>
      </c>
      <c r="J274" s="46" t="s">
        <v>284</v>
      </c>
    </row>
    <row r="275" spans="1:10">
      <c r="A275" s="48" t="s">
        <v>336</v>
      </c>
      <c r="B275" s="47">
        <v>0</v>
      </c>
      <c r="C275" s="47">
        <v>247000</v>
      </c>
      <c r="D275" s="47">
        <v>247000</v>
      </c>
      <c r="E275" s="47">
        <v>0</v>
      </c>
      <c r="F275" s="47">
        <v>234735</v>
      </c>
      <c r="G275" s="47">
        <v>234735</v>
      </c>
      <c r="H275" s="47">
        <v>-12265</v>
      </c>
      <c r="I275" s="47">
        <v>-4.97</v>
      </c>
      <c r="J275" s="46" t="s">
        <v>284</v>
      </c>
    </row>
    <row r="276" spans="1:10">
      <c r="A276" s="48" t="s">
        <v>333</v>
      </c>
      <c r="B276" s="47">
        <v>0</v>
      </c>
      <c r="C276" s="47">
        <v>84000</v>
      </c>
      <c r="D276" s="47">
        <v>84000</v>
      </c>
      <c r="E276" s="47">
        <v>0</v>
      </c>
      <c r="F276" s="47">
        <v>56089</v>
      </c>
      <c r="G276" s="47">
        <v>56089</v>
      </c>
      <c r="H276" s="47">
        <v>-27911</v>
      </c>
      <c r="I276" s="47">
        <v>-33.229999999999997</v>
      </c>
      <c r="J276" s="46" t="s">
        <v>284</v>
      </c>
    </row>
    <row r="277" spans="1:10">
      <c r="A277" s="48" t="s">
        <v>332</v>
      </c>
      <c r="B277" s="47">
        <v>0</v>
      </c>
      <c r="C277" s="47">
        <v>84000</v>
      </c>
      <c r="D277" s="47">
        <v>84000</v>
      </c>
      <c r="E277" s="47">
        <v>0</v>
      </c>
      <c r="F277" s="47">
        <v>56089</v>
      </c>
      <c r="G277" s="47">
        <v>56089</v>
      </c>
      <c r="H277" s="47">
        <v>-27911</v>
      </c>
      <c r="I277" s="47">
        <v>-33.229999999999997</v>
      </c>
      <c r="J277" s="46" t="s">
        <v>284</v>
      </c>
    </row>
    <row r="278" spans="1:10" ht="32.4">
      <c r="A278" s="48" t="s">
        <v>319</v>
      </c>
      <c r="B278" s="47">
        <v>0</v>
      </c>
      <c r="C278" s="47">
        <v>300000</v>
      </c>
      <c r="D278" s="47">
        <v>300000</v>
      </c>
      <c r="E278" s="47">
        <v>0</v>
      </c>
      <c r="F278" s="47">
        <v>130966</v>
      </c>
      <c r="G278" s="47">
        <v>130966</v>
      </c>
      <c r="H278" s="47">
        <v>-169034</v>
      </c>
      <c r="I278" s="47">
        <v>-56.34</v>
      </c>
      <c r="J278" s="46" t="s">
        <v>284</v>
      </c>
    </row>
    <row r="279" spans="1:10">
      <c r="A279" s="48" t="s">
        <v>315</v>
      </c>
      <c r="B279" s="47">
        <v>0</v>
      </c>
      <c r="C279" s="47">
        <v>300000</v>
      </c>
      <c r="D279" s="47">
        <v>300000</v>
      </c>
      <c r="E279" s="47">
        <v>0</v>
      </c>
      <c r="F279" s="47">
        <v>114166</v>
      </c>
      <c r="G279" s="47">
        <v>114166</v>
      </c>
      <c r="H279" s="47">
        <v>-185834</v>
      </c>
      <c r="I279" s="47">
        <v>-61.94</v>
      </c>
      <c r="J279" s="46" t="s">
        <v>284</v>
      </c>
    </row>
    <row r="280" spans="1:10">
      <c r="A280" s="48" t="s">
        <v>314</v>
      </c>
      <c r="B280" s="47">
        <v>0</v>
      </c>
      <c r="C280" s="47">
        <v>300000</v>
      </c>
      <c r="D280" s="47">
        <v>300000</v>
      </c>
      <c r="E280" s="47">
        <v>0</v>
      </c>
      <c r="F280" s="47">
        <v>114166</v>
      </c>
      <c r="G280" s="47">
        <v>114166</v>
      </c>
      <c r="H280" s="47">
        <v>-185834</v>
      </c>
      <c r="I280" s="47">
        <v>-61.94</v>
      </c>
      <c r="J280" s="46" t="s">
        <v>284</v>
      </c>
    </row>
    <row r="281" spans="1:10">
      <c r="A281" s="48" t="s">
        <v>310</v>
      </c>
      <c r="B281" s="47">
        <v>0</v>
      </c>
      <c r="C281" s="47">
        <v>0</v>
      </c>
      <c r="D281" s="47">
        <v>0</v>
      </c>
      <c r="E281" s="47">
        <v>0</v>
      </c>
      <c r="F281" s="47">
        <v>16800</v>
      </c>
      <c r="G281" s="47">
        <v>16800</v>
      </c>
      <c r="H281" s="47">
        <v>16800</v>
      </c>
      <c r="I281" s="47"/>
      <c r="J281" s="46" t="s">
        <v>284</v>
      </c>
    </row>
    <row r="282" spans="1:10" ht="16.8" thickBot="1">
      <c r="A282" s="58" t="s">
        <v>309</v>
      </c>
      <c r="B282" s="57">
        <v>0</v>
      </c>
      <c r="C282" s="57">
        <v>0</v>
      </c>
      <c r="D282" s="57">
        <v>0</v>
      </c>
      <c r="E282" s="57">
        <v>0</v>
      </c>
      <c r="F282" s="57">
        <v>16800</v>
      </c>
      <c r="G282" s="57">
        <v>16800</v>
      </c>
      <c r="H282" s="57">
        <v>16800</v>
      </c>
      <c r="I282" s="57"/>
      <c r="J282" s="56" t="s">
        <v>284</v>
      </c>
    </row>
    <row r="283" spans="1:10">
      <c r="A283" s="239" t="s">
        <v>304</v>
      </c>
      <c r="B283" s="239"/>
      <c r="C283" s="239"/>
      <c r="D283" s="239"/>
      <c r="E283" s="239"/>
      <c r="F283" s="239"/>
      <c r="G283" s="239"/>
      <c r="H283" s="239"/>
      <c r="I283" s="239"/>
      <c r="J283" s="239"/>
    </row>
  </sheetData>
  <mergeCells count="6">
    <mergeCell ref="A4:A5"/>
    <mergeCell ref="J4:J5"/>
    <mergeCell ref="B4:D4"/>
    <mergeCell ref="E4:G4"/>
    <mergeCell ref="H4:I4"/>
    <mergeCell ref="A283:J283"/>
  </mergeCells>
  <phoneticPr fontId="2" type="noConversion"/>
  <pageMargins left="0.74803149606299213" right="0.74803149606299213" top="0.98425196850393704" bottom="0.98425196850393704" header="0.51181102362204722" footer="0.51181102362204722"/>
  <pageSetup paperSize="9" scale="85" orientation="portrait" horizontalDpi="180" verticalDpi="18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zoomScale="75" workbookViewId="0">
      <selection activeCell="B9" sqref="B9"/>
    </sheetView>
  </sheetViews>
  <sheetFormatPr defaultRowHeight="16.2"/>
  <cols>
    <col min="1" max="1" width="31.6640625" style="42" customWidth="1"/>
    <col min="2" max="6" width="17.6640625" style="42" customWidth="1"/>
    <col min="7" max="8" width="17.6640625" style="41" customWidth="1"/>
    <col min="9" max="9" width="9.88671875" style="41" customWidth="1"/>
    <col min="10" max="10" width="39.33203125" style="41" customWidth="1"/>
    <col min="11" max="16384" width="8.88671875" style="41"/>
  </cols>
  <sheetData>
    <row r="1" spans="1:10" ht="22.2">
      <c r="A1" s="7"/>
      <c r="B1" s="7"/>
      <c r="C1" s="55"/>
      <c r="D1" s="7"/>
      <c r="E1" s="7" t="s">
        <v>432</v>
      </c>
      <c r="F1" s="7"/>
      <c r="G1" s="55"/>
      <c r="H1" s="55"/>
      <c r="I1" s="55"/>
      <c r="J1" s="55"/>
    </row>
    <row r="2" spans="1:10" ht="22.2">
      <c r="A2" s="7"/>
      <c r="B2" s="7"/>
      <c r="C2" s="55"/>
      <c r="D2" s="7"/>
      <c r="E2" s="7" t="s">
        <v>473</v>
      </c>
      <c r="F2" s="64"/>
      <c r="G2" s="55"/>
      <c r="H2" s="55"/>
      <c r="I2" s="55"/>
      <c r="J2" s="55"/>
    </row>
    <row r="3" spans="1:10" ht="16.8" thickBot="1">
      <c r="A3" s="6"/>
      <c r="B3" s="9"/>
      <c r="C3" s="41"/>
      <c r="D3" s="9"/>
      <c r="E3" s="9" t="s">
        <v>430</v>
      </c>
      <c r="F3" s="63"/>
      <c r="J3" s="2" t="s">
        <v>429</v>
      </c>
    </row>
    <row r="4" spans="1:10">
      <c r="A4" s="222" t="s">
        <v>428</v>
      </c>
      <c r="B4" s="248" t="s">
        <v>427</v>
      </c>
      <c r="C4" s="249"/>
      <c r="D4" s="250"/>
      <c r="E4" s="248" t="s">
        <v>426</v>
      </c>
      <c r="F4" s="249"/>
      <c r="G4" s="250"/>
      <c r="H4" s="251" t="s">
        <v>425</v>
      </c>
      <c r="I4" s="251"/>
      <c r="J4" s="246" t="s">
        <v>424</v>
      </c>
    </row>
    <row r="5" spans="1:10" ht="33" thickBot="1">
      <c r="A5" s="224"/>
      <c r="B5" s="62" t="s">
        <v>423</v>
      </c>
      <c r="C5" s="62" t="s">
        <v>422</v>
      </c>
      <c r="D5" s="11" t="s">
        <v>421</v>
      </c>
      <c r="E5" s="10" t="s">
        <v>423</v>
      </c>
      <c r="F5" s="62" t="s">
        <v>422</v>
      </c>
      <c r="G5" s="11" t="s">
        <v>421</v>
      </c>
      <c r="H5" s="61" t="s">
        <v>420</v>
      </c>
      <c r="I5" s="60" t="s">
        <v>419</v>
      </c>
      <c r="J5" s="247"/>
    </row>
    <row r="6" spans="1:10">
      <c r="A6" s="59" t="s">
        <v>472</v>
      </c>
      <c r="B6" s="53">
        <v>30325000</v>
      </c>
      <c r="C6" s="53">
        <v>90140000</v>
      </c>
      <c r="D6" s="53">
        <v>120465000</v>
      </c>
      <c r="E6" s="53">
        <v>41476838</v>
      </c>
      <c r="F6" s="53">
        <v>101869804</v>
      </c>
      <c r="G6" s="53">
        <v>143346642</v>
      </c>
      <c r="H6" s="53">
        <v>22881642</v>
      </c>
      <c r="I6" s="53">
        <v>18.989999999999998</v>
      </c>
      <c r="J6" s="52" t="s">
        <v>284</v>
      </c>
    </row>
    <row r="7" spans="1:10" ht="129.6">
      <c r="A7" s="48" t="s">
        <v>471</v>
      </c>
      <c r="B7" s="47">
        <v>30325000</v>
      </c>
      <c r="C7" s="47">
        <v>90140000</v>
      </c>
      <c r="D7" s="47">
        <v>120465000</v>
      </c>
      <c r="E7" s="47">
        <v>41476838</v>
      </c>
      <c r="F7" s="47">
        <v>101869804</v>
      </c>
      <c r="G7" s="47">
        <v>143346642</v>
      </c>
      <c r="H7" s="47">
        <v>22881642</v>
      </c>
      <c r="I7" s="47">
        <v>18.989999999999998</v>
      </c>
      <c r="J7" s="46" t="s">
        <v>470</v>
      </c>
    </row>
    <row r="8" spans="1:10" ht="32.4">
      <c r="A8" s="48" t="s">
        <v>319</v>
      </c>
      <c r="B8" s="47">
        <v>30325000</v>
      </c>
      <c r="C8" s="47">
        <v>90140000</v>
      </c>
      <c r="D8" s="47">
        <v>120465000</v>
      </c>
      <c r="E8" s="47">
        <v>41476838</v>
      </c>
      <c r="F8" s="47">
        <v>101869804</v>
      </c>
      <c r="G8" s="47">
        <v>143346642</v>
      </c>
      <c r="H8" s="47">
        <v>22881642</v>
      </c>
      <c r="I8" s="47">
        <v>18.989999999999998</v>
      </c>
      <c r="J8" s="46" t="s">
        <v>284</v>
      </c>
    </row>
    <row r="9" spans="1:10" ht="129.6">
      <c r="A9" s="48" t="s">
        <v>315</v>
      </c>
      <c r="B9" s="47">
        <v>30325000</v>
      </c>
      <c r="C9" s="47">
        <v>90140000</v>
      </c>
      <c r="D9" s="47">
        <v>120465000</v>
      </c>
      <c r="E9" s="47">
        <v>41476838</v>
      </c>
      <c r="F9" s="47">
        <v>101869804</v>
      </c>
      <c r="G9" s="47">
        <v>143346642</v>
      </c>
      <c r="H9" s="47">
        <v>22881642</v>
      </c>
      <c r="I9" s="47">
        <v>18.989999999999998</v>
      </c>
      <c r="J9" s="46" t="s">
        <v>470</v>
      </c>
    </row>
    <row r="10" spans="1:10" ht="16.8" thickBot="1">
      <c r="A10" s="58" t="s">
        <v>314</v>
      </c>
      <c r="B10" s="57">
        <v>30325000</v>
      </c>
      <c r="C10" s="57">
        <v>90140000</v>
      </c>
      <c r="D10" s="57">
        <v>120465000</v>
      </c>
      <c r="E10" s="57">
        <v>41476838</v>
      </c>
      <c r="F10" s="57">
        <v>101869804</v>
      </c>
      <c r="G10" s="57">
        <v>143346642</v>
      </c>
      <c r="H10" s="57">
        <v>22881642</v>
      </c>
      <c r="I10" s="57">
        <v>18.989999999999998</v>
      </c>
      <c r="J10" s="56" t="s">
        <v>284</v>
      </c>
    </row>
    <row r="11" spans="1:10">
      <c r="A11" s="239" t="s">
        <v>304</v>
      </c>
      <c r="B11" s="239"/>
      <c r="C11" s="239"/>
      <c r="D11" s="239"/>
      <c r="E11" s="239"/>
      <c r="F11" s="239"/>
      <c r="G11" s="239"/>
      <c r="H11" s="239"/>
      <c r="I11" s="239"/>
      <c r="J11" s="239"/>
    </row>
  </sheetData>
  <mergeCells count="6">
    <mergeCell ref="A4:A5"/>
    <mergeCell ref="B4:D4"/>
    <mergeCell ref="E4:G4"/>
    <mergeCell ref="H4:I4"/>
    <mergeCell ref="J4:J5"/>
    <mergeCell ref="A11:J11"/>
  </mergeCells>
  <phoneticPr fontId="2" type="noConversion"/>
  <pageMargins left="0.74803149606299213" right="0.74803149606299213" top="0.98425196850393704" bottom="0.98425196850393704" header="0.51181102362204722" footer="0.51181102362204722"/>
  <pageSetup paperSize="9" scale="85" orientation="portrait" horizontalDpi="180" verticalDpi="18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2"/>
  <sheetViews>
    <sheetView zoomScale="75" workbookViewId="0">
      <selection activeCell="E2" sqref="E2"/>
    </sheetView>
  </sheetViews>
  <sheetFormatPr defaultRowHeight="16.2"/>
  <cols>
    <col min="1" max="1" width="31.6640625" style="42" customWidth="1"/>
    <col min="2" max="6" width="17.6640625" style="42" customWidth="1"/>
    <col min="7" max="8" width="17.6640625" style="41" customWidth="1"/>
    <col min="9" max="9" width="9.88671875" style="41" customWidth="1"/>
    <col min="10" max="10" width="39.33203125" style="41" customWidth="1"/>
    <col min="11" max="16384" width="8.88671875" style="41"/>
  </cols>
  <sheetData>
    <row r="1" spans="1:10" ht="22.2">
      <c r="A1" s="7"/>
      <c r="B1" s="7"/>
      <c r="C1" s="55"/>
      <c r="D1" s="7"/>
      <c r="E1" s="7" t="s">
        <v>432</v>
      </c>
      <c r="F1" s="7"/>
      <c r="G1" s="55"/>
      <c r="H1" s="55"/>
      <c r="I1" s="55"/>
      <c r="J1" s="55"/>
    </row>
    <row r="2" spans="1:10" ht="22.2">
      <c r="A2" s="7"/>
      <c r="B2" s="7"/>
      <c r="C2" s="55"/>
      <c r="D2" s="7"/>
      <c r="E2" s="7" t="s">
        <v>469</v>
      </c>
      <c r="F2" s="64"/>
      <c r="G2" s="55"/>
      <c r="H2" s="55"/>
      <c r="I2" s="55"/>
      <c r="J2" s="55"/>
    </row>
    <row r="3" spans="1:10" ht="16.8" thickBot="1">
      <c r="A3" s="6"/>
      <c r="B3" s="9"/>
      <c r="C3" s="41"/>
      <c r="D3" s="9"/>
      <c r="E3" s="9" t="s">
        <v>430</v>
      </c>
      <c r="F3" s="63"/>
      <c r="J3" s="2" t="s">
        <v>429</v>
      </c>
    </row>
    <row r="4" spans="1:10">
      <c r="A4" s="222" t="s">
        <v>428</v>
      </c>
      <c r="B4" s="248" t="s">
        <v>427</v>
      </c>
      <c r="C4" s="249"/>
      <c r="D4" s="250"/>
      <c r="E4" s="248" t="s">
        <v>426</v>
      </c>
      <c r="F4" s="249"/>
      <c r="G4" s="250"/>
      <c r="H4" s="251" t="s">
        <v>425</v>
      </c>
      <c r="I4" s="251"/>
      <c r="J4" s="246" t="s">
        <v>424</v>
      </c>
    </row>
    <row r="5" spans="1:10" ht="33" thickBot="1">
      <c r="A5" s="224"/>
      <c r="B5" s="62" t="s">
        <v>423</v>
      </c>
      <c r="C5" s="62" t="s">
        <v>422</v>
      </c>
      <c r="D5" s="11" t="s">
        <v>421</v>
      </c>
      <c r="E5" s="10" t="s">
        <v>423</v>
      </c>
      <c r="F5" s="62" t="s">
        <v>422</v>
      </c>
      <c r="G5" s="11" t="s">
        <v>421</v>
      </c>
      <c r="H5" s="61" t="s">
        <v>420</v>
      </c>
      <c r="I5" s="60" t="s">
        <v>419</v>
      </c>
      <c r="J5" s="247"/>
    </row>
    <row r="6" spans="1:10">
      <c r="A6" s="59" t="s">
        <v>468</v>
      </c>
      <c r="B6" s="53">
        <v>408818000</v>
      </c>
      <c r="C6" s="53">
        <v>83589000</v>
      </c>
      <c r="D6" s="53">
        <v>492407000</v>
      </c>
      <c r="E6" s="53">
        <v>366030659</v>
      </c>
      <c r="F6" s="53">
        <v>79667489</v>
      </c>
      <c r="G6" s="53">
        <v>445698148</v>
      </c>
      <c r="H6" s="53">
        <v>-46708852</v>
      </c>
      <c r="I6" s="53">
        <v>-9.49</v>
      </c>
      <c r="J6" s="52" t="s">
        <v>284</v>
      </c>
    </row>
    <row r="7" spans="1:10">
      <c r="A7" s="48" t="s">
        <v>467</v>
      </c>
      <c r="B7" s="47">
        <v>408818000</v>
      </c>
      <c r="C7" s="47">
        <v>83589000</v>
      </c>
      <c r="D7" s="47">
        <v>492407000</v>
      </c>
      <c r="E7" s="47">
        <v>366030659</v>
      </c>
      <c r="F7" s="47">
        <v>79667489</v>
      </c>
      <c r="G7" s="47">
        <v>445698148</v>
      </c>
      <c r="H7" s="47">
        <v>-46708852</v>
      </c>
      <c r="I7" s="47">
        <v>-9.49</v>
      </c>
      <c r="J7" s="46" t="s">
        <v>284</v>
      </c>
    </row>
    <row r="8" spans="1:10">
      <c r="A8" s="48" t="s">
        <v>416</v>
      </c>
      <c r="B8" s="47">
        <v>223470000</v>
      </c>
      <c r="C8" s="47">
        <v>2111000</v>
      </c>
      <c r="D8" s="47">
        <v>225581000</v>
      </c>
      <c r="E8" s="47">
        <v>194507358</v>
      </c>
      <c r="F8" s="47">
        <v>5798637</v>
      </c>
      <c r="G8" s="47">
        <v>200305995</v>
      </c>
      <c r="H8" s="47">
        <v>-25275005</v>
      </c>
      <c r="I8" s="47">
        <v>-11.2</v>
      </c>
      <c r="J8" s="46" t="s">
        <v>284</v>
      </c>
    </row>
    <row r="9" spans="1:10">
      <c r="A9" s="48" t="s">
        <v>466</v>
      </c>
      <c r="B9" s="47">
        <v>147256000</v>
      </c>
      <c r="C9" s="47">
        <v>0</v>
      </c>
      <c r="D9" s="47">
        <v>147256000</v>
      </c>
      <c r="E9" s="47">
        <v>132295241</v>
      </c>
      <c r="F9" s="47">
        <v>0</v>
      </c>
      <c r="G9" s="47">
        <v>132295241</v>
      </c>
      <c r="H9" s="47">
        <v>-14960759</v>
      </c>
      <c r="I9" s="47">
        <v>-10.16</v>
      </c>
      <c r="J9" s="46" t="s">
        <v>284</v>
      </c>
    </row>
    <row r="10" spans="1:10">
      <c r="A10" s="48" t="s">
        <v>465</v>
      </c>
      <c r="B10" s="47">
        <v>106318000</v>
      </c>
      <c r="C10" s="47">
        <v>0</v>
      </c>
      <c r="D10" s="47">
        <v>106318000</v>
      </c>
      <c r="E10" s="47">
        <v>94672215</v>
      </c>
      <c r="F10" s="47">
        <v>0</v>
      </c>
      <c r="G10" s="47">
        <v>94672215</v>
      </c>
      <c r="H10" s="47">
        <v>-11645785</v>
      </c>
      <c r="I10" s="47">
        <v>-10.95</v>
      </c>
      <c r="J10" s="46" t="s">
        <v>284</v>
      </c>
    </row>
    <row r="11" spans="1:10">
      <c r="A11" s="48" t="s">
        <v>464</v>
      </c>
      <c r="B11" s="47">
        <v>32590000</v>
      </c>
      <c r="C11" s="47">
        <v>0</v>
      </c>
      <c r="D11" s="47">
        <v>32590000</v>
      </c>
      <c r="E11" s="47">
        <v>29643146</v>
      </c>
      <c r="F11" s="47">
        <v>0</v>
      </c>
      <c r="G11" s="47">
        <v>29643146</v>
      </c>
      <c r="H11" s="47">
        <v>-2946854</v>
      </c>
      <c r="I11" s="47">
        <v>-9.0399999999999991</v>
      </c>
      <c r="J11" s="46" t="s">
        <v>284</v>
      </c>
    </row>
    <row r="12" spans="1:10">
      <c r="A12" s="48" t="s">
        <v>463</v>
      </c>
      <c r="B12" s="47">
        <v>8348000</v>
      </c>
      <c r="C12" s="47">
        <v>0</v>
      </c>
      <c r="D12" s="47">
        <v>8348000</v>
      </c>
      <c r="E12" s="47">
        <v>7979880</v>
      </c>
      <c r="F12" s="47">
        <v>0</v>
      </c>
      <c r="G12" s="47">
        <v>7979880</v>
      </c>
      <c r="H12" s="47">
        <v>-368120</v>
      </c>
      <c r="I12" s="47">
        <v>-4.41</v>
      </c>
      <c r="J12" s="46" t="s">
        <v>284</v>
      </c>
    </row>
    <row r="13" spans="1:10">
      <c r="A13" s="48" t="s">
        <v>413</v>
      </c>
      <c r="B13" s="47">
        <v>7514000</v>
      </c>
      <c r="C13" s="47">
        <v>238000</v>
      </c>
      <c r="D13" s="47">
        <v>7752000</v>
      </c>
      <c r="E13" s="47">
        <v>1121388</v>
      </c>
      <c r="F13" s="47">
        <v>4682474</v>
      </c>
      <c r="G13" s="47">
        <v>5803862</v>
      </c>
      <c r="H13" s="47">
        <v>-1948138</v>
      </c>
      <c r="I13" s="47">
        <v>-25.13</v>
      </c>
      <c r="J13" s="46" t="s">
        <v>284</v>
      </c>
    </row>
    <row r="14" spans="1:10">
      <c r="A14" s="48" t="s">
        <v>412</v>
      </c>
      <c r="B14" s="47">
        <v>7414000</v>
      </c>
      <c r="C14" s="47">
        <v>238000</v>
      </c>
      <c r="D14" s="47">
        <v>7652000</v>
      </c>
      <c r="E14" s="47">
        <v>1050648</v>
      </c>
      <c r="F14" s="47">
        <v>4682474</v>
      </c>
      <c r="G14" s="47">
        <v>5733122</v>
      </c>
      <c r="H14" s="47">
        <v>-1918878</v>
      </c>
      <c r="I14" s="47">
        <v>-25.08</v>
      </c>
      <c r="J14" s="46" t="s">
        <v>284</v>
      </c>
    </row>
    <row r="15" spans="1:10">
      <c r="A15" s="48" t="s">
        <v>462</v>
      </c>
      <c r="B15" s="47">
        <v>100000</v>
      </c>
      <c r="C15" s="47">
        <v>0</v>
      </c>
      <c r="D15" s="47">
        <v>100000</v>
      </c>
      <c r="E15" s="47">
        <v>70740</v>
      </c>
      <c r="F15" s="47">
        <v>0</v>
      </c>
      <c r="G15" s="47">
        <v>70740</v>
      </c>
      <c r="H15" s="47">
        <v>-29260</v>
      </c>
      <c r="I15" s="47">
        <v>-29.26</v>
      </c>
      <c r="J15" s="46" t="s">
        <v>284</v>
      </c>
    </row>
    <row r="16" spans="1:10">
      <c r="A16" s="48" t="s">
        <v>461</v>
      </c>
      <c r="B16" s="47">
        <v>35928000</v>
      </c>
      <c r="C16" s="47">
        <v>1061000</v>
      </c>
      <c r="D16" s="47">
        <v>36989000</v>
      </c>
      <c r="E16" s="47">
        <v>32807425</v>
      </c>
      <c r="F16" s="47">
        <v>0</v>
      </c>
      <c r="G16" s="47">
        <v>32807425</v>
      </c>
      <c r="H16" s="47">
        <v>-4181575</v>
      </c>
      <c r="I16" s="47">
        <v>-11.3</v>
      </c>
      <c r="J16" s="46" t="s">
        <v>284</v>
      </c>
    </row>
    <row r="17" spans="1:10">
      <c r="A17" s="48" t="s">
        <v>460</v>
      </c>
      <c r="B17" s="47">
        <v>18120000</v>
      </c>
      <c r="C17" s="47">
        <v>548000</v>
      </c>
      <c r="D17" s="47">
        <v>18668000</v>
      </c>
      <c r="E17" s="47">
        <v>16131098</v>
      </c>
      <c r="F17" s="47">
        <v>0</v>
      </c>
      <c r="G17" s="47">
        <v>16131098</v>
      </c>
      <c r="H17" s="47">
        <v>-2536902</v>
      </c>
      <c r="I17" s="47">
        <v>-13.59</v>
      </c>
      <c r="J17" s="46" t="s">
        <v>284</v>
      </c>
    </row>
    <row r="18" spans="1:10">
      <c r="A18" s="48" t="s">
        <v>459</v>
      </c>
      <c r="B18" s="47">
        <v>17808000</v>
      </c>
      <c r="C18" s="47">
        <v>513000</v>
      </c>
      <c r="D18" s="47">
        <v>18321000</v>
      </c>
      <c r="E18" s="47">
        <v>16676327</v>
      </c>
      <c r="F18" s="47">
        <v>0</v>
      </c>
      <c r="G18" s="47">
        <v>16676327</v>
      </c>
      <c r="H18" s="47">
        <v>-1644673</v>
      </c>
      <c r="I18" s="47">
        <v>-8.98</v>
      </c>
      <c r="J18" s="46" t="s">
        <v>284</v>
      </c>
    </row>
    <row r="19" spans="1:10">
      <c r="A19" s="48" t="s">
        <v>458</v>
      </c>
      <c r="B19" s="47">
        <v>11369000</v>
      </c>
      <c r="C19" s="47">
        <v>379000</v>
      </c>
      <c r="D19" s="47">
        <v>11748000</v>
      </c>
      <c r="E19" s="47">
        <v>11639711</v>
      </c>
      <c r="F19" s="47">
        <v>0</v>
      </c>
      <c r="G19" s="47">
        <v>11639711</v>
      </c>
      <c r="H19" s="47">
        <v>-108289</v>
      </c>
      <c r="I19" s="47">
        <v>-0.92</v>
      </c>
      <c r="J19" s="46" t="s">
        <v>284</v>
      </c>
    </row>
    <row r="20" spans="1:10">
      <c r="A20" s="48" t="s">
        <v>457</v>
      </c>
      <c r="B20" s="47">
        <v>8842000</v>
      </c>
      <c r="C20" s="47">
        <v>379000</v>
      </c>
      <c r="D20" s="47">
        <v>9221000</v>
      </c>
      <c r="E20" s="47">
        <v>8726820</v>
      </c>
      <c r="F20" s="47">
        <v>0</v>
      </c>
      <c r="G20" s="47">
        <v>8726820</v>
      </c>
      <c r="H20" s="47">
        <v>-494180</v>
      </c>
      <c r="I20" s="47">
        <v>-5.36</v>
      </c>
      <c r="J20" s="46" t="s">
        <v>284</v>
      </c>
    </row>
    <row r="21" spans="1:10">
      <c r="A21" s="48" t="s">
        <v>456</v>
      </c>
      <c r="B21" s="47">
        <v>2527000</v>
      </c>
      <c r="C21" s="47">
        <v>0</v>
      </c>
      <c r="D21" s="47">
        <v>2527000</v>
      </c>
      <c r="E21" s="47">
        <v>2912891</v>
      </c>
      <c r="F21" s="47">
        <v>0</v>
      </c>
      <c r="G21" s="47">
        <v>2912891</v>
      </c>
      <c r="H21" s="47">
        <v>385891</v>
      </c>
      <c r="I21" s="47">
        <v>15.27</v>
      </c>
      <c r="J21" s="46" t="s">
        <v>284</v>
      </c>
    </row>
    <row r="22" spans="1:10">
      <c r="A22" s="48" t="s">
        <v>411</v>
      </c>
      <c r="B22" s="47">
        <v>21403000</v>
      </c>
      <c r="C22" s="47">
        <v>433000</v>
      </c>
      <c r="D22" s="47">
        <v>21836000</v>
      </c>
      <c r="E22" s="47">
        <v>16643593</v>
      </c>
      <c r="F22" s="47">
        <v>1116163</v>
      </c>
      <c r="G22" s="47">
        <v>17759756</v>
      </c>
      <c r="H22" s="47">
        <v>-4076244</v>
      </c>
      <c r="I22" s="47">
        <v>-18.670000000000002</v>
      </c>
      <c r="J22" s="46" t="s">
        <v>284</v>
      </c>
    </row>
    <row r="23" spans="1:10">
      <c r="A23" s="48" t="s">
        <v>410</v>
      </c>
      <c r="B23" s="47">
        <v>14108000</v>
      </c>
      <c r="C23" s="47">
        <v>433000</v>
      </c>
      <c r="D23" s="47">
        <v>14541000</v>
      </c>
      <c r="E23" s="47">
        <v>12204441</v>
      </c>
      <c r="F23" s="47">
        <v>1116163</v>
      </c>
      <c r="G23" s="47">
        <v>13320604</v>
      </c>
      <c r="H23" s="47">
        <v>-1220396</v>
      </c>
      <c r="I23" s="47">
        <v>-8.39</v>
      </c>
      <c r="J23" s="46" t="s">
        <v>284</v>
      </c>
    </row>
    <row r="24" spans="1:10">
      <c r="A24" s="48" t="s">
        <v>455</v>
      </c>
      <c r="B24" s="47">
        <v>87000</v>
      </c>
      <c r="C24" s="47">
        <v>0</v>
      </c>
      <c r="D24" s="47">
        <v>87000</v>
      </c>
      <c r="E24" s="47">
        <v>73750</v>
      </c>
      <c r="F24" s="47">
        <v>0</v>
      </c>
      <c r="G24" s="47">
        <v>73750</v>
      </c>
      <c r="H24" s="47">
        <v>-13250</v>
      </c>
      <c r="I24" s="47">
        <v>-15.23</v>
      </c>
      <c r="J24" s="46" t="s">
        <v>284</v>
      </c>
    </row>
    <row r="25" spans="1:10">
      <c r="A25" s="48" t="s">
        <v>454</v>
      </c>
      <c r="B25" s="47">
        <v>7208000</v>
      </c>
      <c r="C25" s="47">
        <v>0</v>
      </c>
      <c r="D25" s="47">
        <v>7208000</v>
      </c>
      <c r="E25" s="47">
        <v>4365402</v>
      </c>
      <c r="F25" s="47">
        <v>0</v>
      </c>
      <c r="G25" s="47">
        <v>4365402</v>
      </c>
      <c r="H25" s="47">
        <v>-2842598</v>
      </c>
      <c r="I25" s="47">
        <v>-39.44</v>
      </c>
      <c r="J25" s="46" t="s">
        <v>284</v>
      </c>
    </row>
    <row r="26" spans="1:10">
      <c r="A26" s="48" t="s">
        <v>409</v>
      </c>
      <c r="B26" s="47">
        <v>0</v>
      </c>
      <c r="C26" s="47">
        <v>73071000</v>
      </c>
      <c r="D26" s="47">
        <v>73071000</v>
      </c>
      <c r="E26" s="47">
        <v>0</v>
      </c>
      <c r="F26" s="47">
        <v>57353077</v>
      </c>
      <c r="G26" s="47">
        <v>57353077</v>
      </c>
      <c r="H26" s="47">
        <v>-15717923</v>
      </c>
      <c r="I26" s="47">
        <v>-21.51</v>
      </c>
      <c r="J26" s="46" t="s">
        <v>284</v>
      </c>
    </row>
    <row r="27" spans="1:10">
      <c r="A27" s="48" t="s">
        <v>408</v>
      </c>
      <c r="B27" s="47">
        <v>0</v>
      </c>
      <c r="C27" s="47">
        <v>25230000</v>
      </c>
      <c r="D27" s="47">
        <v>25230000</v>
      </c>
      <c r="E27" s="47">
        <v>0</v>
      </c>
      <c r="F27" s="47">
        <v>27635257</v>
      </c>
      <c r="G27" s="47">
        <v>27635257</v>
      </c>
      <c r="H27" s="47">
        <v>2405257</v>
      </c>
      <c r="I27" s="47">
        <v>9.5299999999999994</v>
      </c>
      <c r="J27" s="46" t="s">
        <v>284</v>
      </c>
    </row>
    <row r="28" spans="1:10">
      <c r="A28" s="48" t="s">
        <v>407</v>
      </c>
      <c r="B28" s="47">
        <v>0</v>
      </c>
      <c r="C28" s="47">
        <v>18940000</v>
      </c>
      <c r="D28" s="47">
        <v>18940000</v>
      </c>
      <c r="E28" s="47">
        <v>0</v>
      </c>
      <c r="F28" s="47">
        <v>19939820</v>
      </c>
      <c r="G28" s="47">
        <v>19939820</v>
      </c>
      <c r="H28" s="47">
        <v>999820</v>
      </c>
      <c r="I28" s="47">
        <v>5.28</v>
      </c>
      <c r="J28" s="46" t="s">
        <v>284</v>
      </c>
    </row>
    <row r="29" spans="1:10">
      <c r="A29" s="48" t="s">
        <v>453</v>
      </c>
      <c r="B29" s="47">
        <v>0</v>
      </c>
      <c r="C29" s="47">
        <v>6290000</v>
      </c>
      <c r="D29" s="47">
        <v>6290000</v>
      </c>
      <c r="E29" s="47">
        <v>0</v>
      </c>
      <c r="F29" s="47">
        <v>7695437</v>
      </c>
      <c r="G29" s="47">
        <v>7695437</v>
      </c>
      <c r="H29" s="47">
        <v>1405437</v>
      </c>
      <c r="I29" s="47">
        <v>22.34</v>
      </c>
      <c r="J29" s="46" t="s">
        <v>284</v>
      </c>
    </row>
    <row r="30" spans="1:10">
      <c r="A30" s="48" t="s">
        <v>403</v>
      </c>
      <c r="B30" s="47">
        <v>0</v>
      </c>
      <c r="C30" s="47">
        <v>800000</v>
      </c>
      <c r="D30" s="47">
        <v>800000</v>
      </c>
      <c r="E30" s="47">
        <v>0</v>
      </c>
      <c r="F30" s="47">
        <v>575380</v>
      </c>
      <c r="G30" s="47">
        <v>575380</v>
      </c>
      <c r="H30" s="47">
        <v>-224620</v>
      </c>
      <c r="I30" s="47">
        <v>-28.08</v>
      </c>
      <c r="J30" s="46" t="s">
        <v>284</v>
      </c>
    </row>
    <row r="31" spans="1:10">
      <c r="A31" s="48" t="s">
        <v>402</v>
      </c>
      <c r="B31" s="47">
        <v>0</v>
      </c>
      <c r="C31" s="47">
        <v>0</v>
      </c>
      <c r="D31" s="47">
        <v>0</v>
      </c>
      <c r="E31" s="47">
        <v>0</v>
      </c>
      <c r="F31" s="47">
        <v>644</v>
      </c>
      <c r="G31" s="47">
        <v>644</v>
      </c>
      <c r="H31" s="47">
        <v>644</v>
      </c>
      <c r="I31" s="47"/>
      <c r="J31" s="46" t="s">
        <v>284</v>
      </c>
    </row>
    <row r="32" spans="1:10">
      <c r="A32" s="48" t="s">
        <v>401</v>
      </c>
      <c r="B32" s="47">
        <v>0</v>
      </c>
      <c r="C32" s="47">
        <v>800000</v>
      </c>
      <c r="D32" s="47">
        <v>800000</v>
      </c>
      <c r="E32" s="47">
        <v>0</v>
      </c>
      <c r="F32" s="47">
        <v>448591</v>
      </c>
      <c r="G32" s="47">
        <v>448591</v>
      </c>
      <c r="H32" s="47">
        <v>-351409</v>
      </c>
      <c r="I32" s="47">
        <v>-43.93</v>
      </c>
      <c r="J32" s="46" t="s">
        <v>284</v>
      </c>
    </row>
    <row r="33" spans="1:10">
      <c r="A33" s="48" t="s">
        <v>400</v>
      </c>
      <c r="B33" s="47">
        <v>0</v>
      </c>
      <c r="C33" s="47">
        <v>0</v>
      </c>
      <c r="D33" s="47">
        <v>0</v>
      </c>
      <c r="E33" s="47">
        <v>0</v>
      </c>
      <c r="F33" s="47">
        <v>126145</v>
      </c>
      <c r="G33" s="47">
        <v>126145</v>
      </c>
      <c r="H33" s="47">
        <v>126145</v>
      </c>
      <c r="I33" s="47"/>
      <c r="J33" s="46" t="s">
        <v>284</v>
      </c>
    </row>
    <row r="34" spans="1:10">
      <c r="A34" s="48" t="s">
        <v>399</v>
      </c>
      <c r="B34" s="47">
        <v>0</v>
      </c>
      <c r="C34" s="47">
        <v>500000</v>
      </c>
      <c r="D34" s="47">
        <v>500000</v>
      </c>
      <c r="E34" s="47">
        <v>0</v>
      </c>
      <c r="F34" s="47">
        <v>419621</v>
      </c>
      <c r="G34" s="47">
        <v>419621</v>
      </c>
      <c r="H34" s="47">
        <v>-80379</v>
      </c>
      <c r="I34" s="47">
        <v>-16.079999999999998</v>
      </c>
      <c r="J34" s="46" t="s">
        <v>284</v>
      </c>
    </row>
    <row r="35" spans="1:10">
      <c r="A35" s="48" t="s">
        <v>398</v>
      </c>
      <c r="B35" s="47">
        <v>0</v>
      </c>
      <c r="C35" s="47">
        <v>450000</v>
      </c>
      <c r="D35" s="47">
        <v>450000</v>
      </c>
      <c r="E35" s="47">
        <v>0</v>
      </c>
      <c r="F35" s="47">
        <v>404381</v>
      </c>
      <c r="G35" s="47">
        <v>404381</v>
      </c>
      <c r="H35" s="47">
        <v>-45619</v>
      </c>
      <c r="I35" s="47">
        <v>-10.14</v>
      </c>
      <c r="J35" s="46" t="s">
        <v>284</v>
      </c>
    </row>
    <row r="36" spans="1:10">
      <c r="A36" s="48" t="s">
        <v>394</v>
      </c>
      <c r="B36" s="47">
        <v>0</v>
      </c>
      <c r="C36" s="47">
        <v>50000</v>
      </c>
      <c r="D36" s="47">
        <v>50000</v>
      </c>
      <c r="E36" s="47">
        <v>0</v>
      </c>
      <c r="F36" s="47">
        <v>0</v>
      </c>
      <c r="G36" s="47">
        <v>0</v>
      </c>
      <c r="H36" s="47">
        <v>-50000</v>
      </c>
      <c r="I36" s="47">
        <v>-100</v>
      </c>
      <c r="J36" s="46" t="s">
        <v>284</v>
      </c>
    </row>
    <row r="37" spans="1:10">
      <c r="A37" s="48" t="s">
        <v>393</v>
      </c>
      <c r="B37" s="47">
        <v>0</v>
      </c>
      <c r="C37" s="47">
        <v>0</v>
      </c>
      <c r="D37" s="47">
        <v>0</v>
      </c>
      <c r="E37" s="47">
        <v>0</v>
      </c>
      <c r="F37" s="47">
        <v>15240</v>
      </c>
      <c r="G37" s="47">
        <v>15240</v>
      </c>
      <c r="H37" s="47">
        <v>15240</v>
      </c>
      <c r="I37" s="47"/>
      <c r="J37" s="46" t="s">
        <v>284</v>
      </c>
    </row>
    <row r="38" spans="1:10">
      <c r="A38" s="48" t="s">
        <v>392</v>
      </c>
      <c r="B38" s="47">
        <v>0</v>
      </c>
      <c r="C38" s="47">
        <v>150000</v>
      </c>
      <c r="D38" s="47">
        <v>150000</v>
      </c>
      <c r="E38" s="47">
        <v>0</v>
      </c>
      <c r="F38" s="47">
        <v>108737</v>
      </c>
      <c r="G38" s="47">
        <v>108737</v>
      </c>
      <c r="H38" s="47">
        <v>-41263</v>
      </c>
      <c r="I38" s="47">
        <v>-27.51</v>
      </c>
      <c r="J38" s="46" t="s">
        <v>284</v>
      </c>
    </row>
    <row r="39" spans="1:10">
      <c r="A39" s="48" t="s">
        <v>391</v>
      </c>
      <c r="B39" s="47">
        <v>0</v>
      </c>
      <c r="C39" s="47">
        <v>150000</v>
      </c>
      <c r="D39" s="47">
        <v>150000</v>
      </c>
      <c r="E39" s="47">
        <v>0</v>
      </c>
      <c r="F39" s="47">
        <v>108737</v>
      </c>
      <c r="G39" s="47">
        <v>108737</v>
      </c>
      <c r="H39" s="47">
        <v>-41263</v>
      </c>
      <c r="I39" s="47">
        <v>-27.51</v>
      </c>
      <c r="J39" s="46" t="s">
        <v>284</v>
      </c>
    </row>
    <row r="40" spans="1:10">
      <c r="A40" s="48" t="s">
        <v>388</v>
      </c>
      <c r="B40" s="47">
        <v>0</v>
      </c>
      <c r="C40" s="47">
        <v>25646000</v>
      </c>
      <c r="D40" s="47">
        <v>25646000</v>
      </c>
      <c r="E40" s="47">
        <v>0</v>
      </c>
      <c r="F40" s="47">
        <v>7797442</v>
      </c>
      <c r="G40" s="47">
        <v>7797442</v>
      </c>
      <c r="H40" s="47">
        <v>-17848558</v>
      </c>
      <c r="I40" s="47">
        <v>-69.599999999999994</v>
      </c>
      <c r="J40" s="46" t="s">
        <v>284</v>
      </c>
    </row>
    <row r="41" spans="1:10">
      <c r="A41" s="48" t="s">
        <v>387</v>
      </c>
      <c r="B41" s="47">
        <v>0</v>
      </c>
      <c r="C41" s="47">
        <v>15389000</v>
      </c>
      <c r="D41" s="47">
        <v>15389000</v>
      </c>
      <c r="E41" s="47">
        <v>0</v>
      </c>
      <c r="F41" s="47">
        <v>234400</v>
      </c>
      <c r="G41" s="47">
        <v>234400</v>
      </c>
      <c r="H41" s="47">
        <v>-15154600</v>
      </c>
      <c r="I41" s="47">
        <v>-98.48</v>
      </c>
      <c r="J41" s="46" t="s">
        <v>284</v>
      </c>
    </row>
    <row r="42" spans="1:10">
      <c r="A42" s="48" t="s">
        <v>386</v>
      </c>
      <c r="B42" s="47">
        <v>0</v>
      </c>
      <c r="C42" s="47">
        <v>4000000</v>
      </c>
      <c r="D42" s="47">
        <v>4000000</v>
      </c>
      <c r="E42" s="47">
        <v>0</v>
      </c>
      <c r="F42" s="47">
        <v>2777815</v>
      </c>
      <c r="G42" s="47">
        <v>2777815</v>
      </c>
      <c r="H42" s="47">
        <v>-1222185</v>
      </c>
      <c r="I42" s="47">
        <v>-30.55</v>
      </c>
      <c r="J42" s="46" t="s">
        <v>284</v>
      </c>
    </row>
    <row r="43" spans="1:10">
      <c r="A43" s="48" t="s">
        <v>383</v>
      </c>
      <c r="B43" s="47">
        <v>0</v>
      </c>
      <c r="C43" s="47">
        <v>4000000</v>
      </c>
      <c r="D43" s="47">
        <v>4000000</v>
      </c>
      <c r="E43" s="47">
        <v>0</v>
      </c>
      <c r="F43" s="47">
        <v>888400</v>
      </c>
      <c r="G43" s="47">
        <v>888400</v>
      </c>
      <c r="H43" s="47">
        <v>-3111600</v>
      </c>
      <c r="I43" s="47">
        <v>-77.790000000000006</v>
      </c>
      <c r="J43" s="46" t="s">
        <v>284</v>
      </c>
    </row>
    <row r="44" spans="1:10" ht="32.4">
      <c r="A44" s="48" t="s">
        <v>382</v>
      </c>
      <c r="B44" s="47">
        <v>0</v>
      </c>
      <c r="C44" s="47">
        <v>657000</v>
      </c>
      <c r="D44" s="47">
        <v>657000</v>
      </c>
      <c r="E44" s="47">
        <v>0</v>
      </c>
      <c r="F44" s="47">
        <v>715361</v>
      </c>
      <c r="G44" s="47">
        <v>715361</v>
      </c>
      <c r="H44" s="47">
        <v>58361</v>
      </c>
      <c r="I44" s="47">
        <v>8.8800000000000008</v>
      </c>
      <c r="J44" s="46" t="s">
        <v>284</v>
      </c>
    </row>
    <row r="45" spans="1:10">
      <c r="A45" s="48" t="s">
        <v>381</v>
      </c>
      <c r="B45" s="47">
        <v>0</v>
      </c>
      <c r="C45" s="47">
        <v>1600000</v>
      </c>
      <c r="D45" s="47">
        <v>1600000</v>
      </c>
      <c r="E45" s="47">
        <v>0</v>
      </c>
      <c r="F45" s="47">
        <v>3181466</v>
      </c>
      <c r="G45" s="47">
        <v>3181466</v>
      </c>
      <c r="H45" s="47">
        <v>1581466</v>
      </c>
      <c r="I45" s="47">
        <v>98.84</v>
      </c>
      <c r="J45" s="46" t="s">
        <v>284</v>
      </c>
    </row>
    <row r="46" spans="1:10">
      <c r="A46" s="48" t="s">
        <v>380</v>
      </c>
      <c r="B46" s="47">
        <v>0</v>
      </c>
      <c r="C46" s="47">
        <v>550000</v>
      </c>
      <c r="D46" s="47">
        <v>550000</v>
      </c>
      <c r="E46" s="47">
        <v>0</v>
      </c>
      <c r="F46" s="47">
        <v>440013</v>
      </c>
      <c r="G46" s="47">
        <v>440013</v>
      </c>
      <c r="H46" s="47">
        <v>-109987</v>
      </c>
      <c r="I46" s="47">
        <v>-20</v>
      </c>
      <c r="J46" s="46" t="s">
        <v>284</v>
      </c>
    </row>
    <row r="47" spans="1:10">
      <c r="A47" s="48" t="s">
        <v>452</v>
      </c>
      <c r="B47" s="47">
        <v>0</v>
      </c>
      <c r="C47" s="47">
        <v>150000</v>
      </c>
      <c r="D47" s="47">
        <v>150000</v>
      </c>
      <c r="E47" s="47">
        <v>0</v>
      </c>
      <c r="F47" s="47">
        <v>138808</v>
      </c>
      <c r="G47" s="47">
        <v>138808</v>
      </c>
      <c r="H47" s="47">
        <v>-11192</v>
      </c>
      <c r="I47" s="47">
        <v>-7.46</v>
      </c>
      <c r="J47" s="46" t="s">
        <v>284</v>
      </c>
    </row>
    <row r="48" spans="1:10" ht="32.4">
      <c r="A48" s="48" t="s">
        <v>451</v>
      </c>
      <c r="B48" s="47">
        <v>0</v>
      </c>
      <c r="C48" s="47">
        <v>300000</v>
      </c>
      <c r="D48" s="47">
        <v>300000</v>
      </c>
      <c r="E48" s="47">
        <v>0</v>
      </c>
      <c r="F48" s="47">
        <v>227942</v>
      </c>
      <c r="G48" s="47">
        <v>227942</v>
      </c>
      <c r="H48" s="47">
        <v>-72058</v>
      </c>
      <c r="I48" s="47">
        <v>-24.02</v>
      </c>
      <c r="J48" s="46" t="s">
        <v>284</v>
      </c>
    </row>
    <row r="49" spans="1:10">
      <c r="A49" s="48" t="s">
        <v>378</v>
      </c>
      <c r="B49" s="47">
        <v>0</v>
      </c>
      <c r="C49" s="47">
        <v>100000</v>
      </c>
      <c r="D49" s="47">
        <v>100000</v>
      </c>
      <c r="E49" s="47">
        <v>0</v>
      </c>
      <c r="F49" s="47">
        <v>67263</v>
      </c>
      <c r="G49" s="47">
        <v>67263</v>
      </c>
      <c r="H49" s="47">
        <v>-32737</v>
      </c>
      <c r="I49" s="47">
        <v>-32.74</v>
      </c>
      <c r="J49" s="46" t="s">
        <v>284</v>
      </c>
    </row>
    <row r="50" spans="1:10">
      <c r="A50" s="48" t="s">
        <v>377</v>
      </c>
      <c r="B50" s="47">
        <v>0</v>
      </c>
      <c r="C50" s="47">
        <v>0</v>
      </c>
      <c r="D50" s="47">
        <v>0</v>
      </c>
      <c r="E50" s="47">
        <v>0</v>
      </c>
      <c r="F50" s="47">
        <v>6000</v>
      </c>
      <c r="G50" s="47">
        <v>6000</v>
      </c>
      <c r="H50" s="47">
        <v>6000</v>
      </c>
      <c r="I50" s="47"/>
      <c r="J50" s="46" t="s">
        <v>284</v>
      </c>
    </row>
    <row r="51" spans="1:10">
      <c r="A51" s="48" t="s">
        <v>376</v>
      </c>
      <c r="B51" s="47">
        <v>0</v>
      </c>
      <c r="C51" s="47">
        <v>19595000</v>
      </c>
      <c r="D51" s="47">
        <v>19595000</v>
      </c>
      <c r="E51" s="47">
        <v>0</v>
      </c>
      <c r="F51" s="47">
        <v>19800019</v>
      </c>
      <c r="G51" s="47">
        <v>19800019</v>
      </c>
      <c r="H51" s="47">
        <v>205019</v>
      </c>
      <c r="I51" s="47">
        <v>1.05</v>
      </c>
      <c r="J51" s="46" t="s">
        <v>284</v>
      </c>
    </row>
    <row r="52" spans="1:10" ht="32.4">
      <c r="A52" s="48" t="s">
        <v>374</v>
      </c>
      <c r="B52" s="47">
        <v>0</v>
      </c>
      <c r="C52" s="47">
        <v>0</v>
      </c>
      <c r="D52" s="47">
        <v>0</v>
      </c>
      <c r="E52" s="47">
        <v>0</v>
      </c>
      <c r="F52" s="47">
        <v>1350</v>
      </c>
      <c r="G52" s="47">
        <v>1350</v>
      </c>
      <c r="H52" s="47">
        <v>1350</v>
      </c>
      <c r="I52" s="47"/>
      <c r="J52" s="46" t="s">
        <v>284</v>
      </c>
    </row>
    <row r="53" spans="1:10">
      <c r="A53" s="48" t="s">
        <v>372</v>
      </c>
      <c r="B53" s="47">
        <v>0</v>
      </c>
      <c r="C53" s="47">
        <v>16050000</v>
      </c>
      <c r="D53" s="47">
        <v>16050000</v>
      </c>
      <c r="E53" s="47">
        <v>0</v>
      </c>
      <c r="F53" s="47">
        <v>16448462</v>
      </c>
      <c r="G53" s="47">
        <v>16448462</v>
      </c>
      <c r="H53" s="47">
        <v>398462</v>
      </c>
      <c r="I53" s="47">
        <v>2.48</v>
      </c>
      <c r="J53" s="46" t="s">
        <v>284</v>
      </c>
    </row>
    <row r="54" spans="1:10">
      <c r="A54" s="48" t="s">
        <v>370</v>
      </c>
      <c r="B54" s="47">
        <v>0</v>
      </c>
      <c r="C54" s="47">
        <v>3545000</v>
      </c>
      <c r="D54" s="47">
        <v>3545000</v>
      </c>
      <c r="E54" s="47">
        <v>0</v>
      </c>
      <c r="F54" s="47">
        <v>3350207</v>
      </c>
      <c r="G54" s="47">
        <v>3350207</v>
      </c>
      <c r="H54" s="47">
        <v>-194793</v>
      </c>
      <c r="I54" s="47">
        <v>-5.49</v>
      </c>
      <c r="J54" s="46" t="s">
        <v>284</v>
      </c>
    </row>
    <row r="55" spans="1:10">
      <c r="A55" s="48" t="s">
        <v>369</v>
      </c>
      <c r="B55" s="47">
        <v>0</v>
      </c>
      <c r="C55" s="47">
        <v>600000</v>
      </c>
      <c r="D55" s="47">
        <v>600000</v>
      </c>
      <c r="E55" s="47">
        <v>0</v>
      </c>
      <c r="F55" s="47">
        <v>576608</v>
      </c>
      <c r="G55" s="47">
        <v>576608</v>
      </c>
      <c r="H55" s="47">
        <v>-23392</v>
      </c>
      <c r="I55" s="47">
        <v>-3.9</v>
      </c>
      <c r="J55" s="46" t="s">
        <v>284</v>
      </c>
    </row>
    <row r="56" spans="1:10">
      <c r="A56" s="48" t="s">
        <v>368</v>
      </c>
      <c r="B56" s="47">
        <v>0</v>
      </c>
      <c r="C56" s="47">
        <v>300000</v>
      </c>
      <c r="D56" s="47">
        <v>300000</v>
      </c>
      <c r="E56" s="47">
        <v>0</v>
      </c>
      <c r="F56" s="47">
        <v>20000</v>
      </c>
      <c r="G56" s="47">
        <v>20000</v>
      </c>
      <c r="H56" s="47">
        <v>-280000</v>
      </c>
      <c r="I56" s="47">
        <v>-93.33</v>
      </c>
      <c r="J56" s="46" t="s">
        <v>284</v>
      </c>
    </row>
    <row r="57" spans="1:10" ht="32.4">
      <c r="A57" s="48" t="s">
        <v>367</v>
      </c>
      <c r="B57" s="47">
        <v>0</v>
      </c>
      <c r="C57" s="47">
        <v>100000</v>
      </c>
      <c r="D57" s="47">
        <v>100000</v>
      </c>
      <c r="E57" s="47">
        <v>0</v>
      </c>
      <c r="F57" s="47">
        <v>92800</v>
      </c>
      <c r="G57" s="47">
        <v>92800</v>
      </c>
      <c r="H57" s="47">
        <v>-7200</v>
      </c>
      <c r="I57" s="47">
        <v>-7.2</v>
      </c>
      <c r="J57" s="46" t="s">
        <v>284</v>
      </c>
    </row>
    <row r="58" spans="1:10">
      <c r="A58" s="48" t="s">
        <v>450</v>
      </c>
      <c r="B58" s="47">
        <v>0</v>
      </c>
      <c r="C58" s="47">
        <v>0</v>
      </c>
      <c r="D58" s="47">
        <v>0</v>
      </c>
      <c r="E58" s="47">
        <v>0</v>
      </c>
      <c r="F58" s="47">
        <v>45360</v>
      </c>
      <c r="G58" s="47">
        <v>45360</v>
      </c>
      <c r="H58" s="47">
        <v>45360</v>
      </c>
      <c r="I58" s="47"/>
      <c r="J58" s="46" t="s">
        <v>284</v>
      </c>
    </row>
    <row r="59" spans="1:10">
      <c r="A59" s="48" t="s">
        <v>365</v>
      </c>
      <c r="B59" s="47">
        <v>0</v>
      </c>
      <c r="C59" s="47">
        <v>0</v>
      </c>
      <c r="D59" s="47">
        <v>0</v>
      </c>
      <c r="E59" s="47">
        <v>0</v>
      </c>
      <c r="F59" s="47">
        <v>14300</v>
      </c>
      <c r="G59" s="47">
        <v>14300</v>
      </c>
      <c r="H59" s="47">
        <v>14300</v>
      </c>
      <c r="I59" s="47"/>
      <c r="J59" s="46" t="s">
        <v>284</v>
      </c>
    </row>
    <row r="60" spans="1:10">
      <c r="A60" s="48" t="s">
        <v>364</v>
      </c>
      <c r="B60" s="47">
        <v>0</v>
      </c>
      <c r="C60" s="47">
        <v>150000</v>
      </c>
      <c r="D60" s="47">
        <v>150000</v>
      </c>
      <c r="E60" s="47">
        <v>0</v>
      </c>
      <c r="F60" s="47">
        <v>178008</v>
      </c>
      <c r="G60" s="47">
        <v>178008</v>
      </c>
      <c r="H60" s="47">
        <v>28008</v>
      </c>
      <c r="I60" s="47">
        <v>18.670000000000002</v>
      </c>
      <c r="J60" s="46" t="s">
        <v>284</v>
      </c>
    </row>
    <row r="61" spans="1:10">
      <c r="A61" s="48" t="s">
        <v>311</v>
      </c>
      <c r="B61" s="47">
        <v>0</v>
      </c>
      <c r="C61" s="47">
        <v>50000</v>
      </c>
      <c r="D61" s="47">
        <v>50000</v>
      </c>
      <c r="E61" s="47">
        <v>0</v>
      </c>
      <c r="F61" s="47">
        <v>226140</v>
      </c>
      <c r="G61" s="47">
        <v>226140</v>
      </c>
      <c r="H61" s="47">
        <v>176140</v>
      </c>
      <c r="I61" s="47">
        <v>352.28</v>
      </c>
      <c r="J61" s="46" t="s">
        <v>284</v>
      </c>
    </row>
    <row r="62" spans="1:10">
      <c r="A62" s="48" t="s">
        <v>363</v>
      </c>
      <c r="B62" s="47">
        <v>0</v>
      </c>
      <c r="C62" s="47">
        <v>4320000</v>
      </c>
      <c r="D62" s="47">
        <v>4320000</v>
      </c>
      <c r="E62" s="47">
        <v>0</v>
      </c>
      <c r="F62" s="47">
        <v>2451958</v>
      </c>
      <c r="G62" s="47">
        <v>2451958</v>
      </c>
      <c r="H62" s="47">
        <v>-1868042</v>
      </c>
      <c r="I62" s="47">
        <v>-43.24</v>
      </c>
      <c r="J62" s="46" t="s">
        <v>284</v>
      </c>
    </row>
    <row r="63" spans="1:10">
      <c r="A63" s="48" t="s">
        <v>362</v>
      </c>
      <c r="B63" s="47">
        <v>0</v>
      </c>
      <c r="C63" s="47">
        <v>750000</v>
      </c>
      <c r="D63" s="47">
        <v>750000</v>
      </c>
      <c r="E63" s="47">
        <v>0</v>
      </c>
      <c r="F63" s="47">
        <v>910883</v>
      </c>
      <c r="G63" s="47">
        <v>910883</v>
      </c>
      <c r="H63" s="47">
        <v>160883</v>
      </c>
      <c r="I63" s="47">
        <v>21.45</v>
      </c>
      <c r="J63" s="46" t="s">
        <v>284</v>
      </c>
    </row>
    <row r="64" spans="1:10">
      <c r="A64" s="48" t="s">
        <v>361</v>
      </c>
      <c r="B64" s="47">
        <v>0</v>
      </c>
      <c r="C64" s="47">
        <v>750000</v>
      </c>
      <c r="D64" s="47">
        <v>750000</v>
      </c>
      <c r="E64" s="47">
        <v>0</v>
      </c>
      <c r="F64" s="47">
        <v>909033</v>
      </c>
      <c r="G64" s="47">
        <v>909033</v>
      </c>
      <c r="H64" s="47">
        <v>159033</v>
      </c>
      <c r="I64" s="47">
        <v>21.2</v>
      </c>
      <c r="J64" s="46" t="s">
        <v>284</v>
      </c>
    </row>
    <row r="65" spans="1:10">
      <c r="A65" s="48" t="s">
        <v>360</v>
      </c>
      <c r="B65" s="47">
        <v>0</v>
      </c>
      <c r="C65" s="47">
        <v>0</v>
      </c>
      <c r="D65" s="47">
        <v>0</v>
      </c>
      <c r="E65" s="47">
        <v>0</v>
      </c>
      <c r="F65" s="47">
        <v>1850</v>
      </c>
      <c r="G65" s="47">
        <v>1850</v>
      </c>
      <c r="H65" s="47">
        <v>1850</v>
      </c>
      <c r="I65" s="47"/>
      <c r="J65" s="46" t="s">
        <v>284</v>
      </c>
    </row>
    <row r="66" spans="1:10">
      <c r="A66" s="48" t="s">
        <v>359</v>
      </c>
      <c r="B66" s="47">
        <v>0</v>
      </c>
      <c r="C66" s="47">
        <v>3570000</v>
      </c>
      <c r="D66" s="47">
        <v>3570000</v>
      </c>
      <c r="E66" s="47">
        <v>0</v>
      </c>
      <c r="F66" s="47">
        <v>1541075</v>
      </c>
      <c r="G66" s="47">
        <v>1541075</v>
      </c>
      <c r="H66" s="47">
        <v>-2028925</v>
      </c>
      <c r="I66" s="47">
        <v>-56.83</v>
      </c>
      <c r="J66" s="46" t="s">
        <v>284</v>
      </c>
    </row>
    <row r="67" spans="1:10">
      <c r="A67" s="48" t="s">
        <v>358</v>
      </c>
      <c r="B67" s="47">
        <v>0</v>
      </c>
      <c r="C67" s="47">
        <v>1100000</v>
      </c>
      <c r="D67" s="47">
        <v>1100000</v>
      </c>
      <c r="E67" s="47">
        <v>0</v>
      </c>
      <c r="F67" s="47">
        <v>778197</v>
      </c>
      <c r="G67" s="47">
        <v>778197</v>
      </c>
      <c r="H67" s="47">
        <v>-321803</v>
      </c>
      <c r="I67" s="47">
        <v>-29.25</v>
      </c>
      <c r="J67" s="46" t="s">
        <v>284</v>
      </c>
    </row>
    <row r="68" spans="1:10">
      <c r="A68" s="48" t="s">
        <v>357</v>
      </c>
      <c r="B68" s="47">
        <v>0</v>
      </c>
      <c r="C68" s="47">
        <v>70000</v>
      </c>
      <c r="D68" s="47">
        <v>70000</v>
      </c>
      <c r="E68" s="47">
        <v>0</v>
      </c>
      <c r="F68" s="47">
        <v>36560</v>
      </c>
      <c r="G68" s="47">
        <v>36560</v>
      </c>
      <c r="H68" s="47">
        <v>-33440</v>
      </c>
      <c r="I68" s="47">
        <v>-47.77</v>
      </c>
      <c r="J68" s="46" t="s">
        <v>284</v>
      </c>
    </row>
    <row r="69" spans="1:10" ht="32.4">
      <c r="A69" s="48" t="s">
        <v>356</v>
      </c>
      <c r="B69" s="47">
        <v>0</v>
      </c>
      <c r="C69" s="47">
        <v>700000</v>
      </c>
      <c r="D69" s="47">
        <v>700000</v>
      </c>
      <c r="E69" s="47">
        <v>0</v>
      </c>
      <c r="F69" s="47">
        <v>152163</v>
      </c>
      <c r="G69" s="47">
        <v>152163</v>
      </c>
      <c r="H69" s="47">
        <v>-547837</v>
      </c>
      <c r="I69" s="47">
        <v>-78.260000000000005</v>
      </c>
      <c r="J69" s="46" t="s">
        <v>284</v>
      </c>
    </row>
    <row r="70" spans="1:10">
      <c r="A70" s="48" t="s">
        <v>354</v>
      </c>
      <c r="B70" s="47">
        <v>0</v>
      </c>
      <c r="C70" s="47">
        <v>350000</v>
      </c>
      <c r="D70" s="47">
        <v>350000</v>
      </c>
      <c r="E70" s="47">
        <v>0</v>
      </c>
      <c r="F70" s="47">
        <v>72930</v>
      </c>
      <c r="G70" s="47">
        <v>72930</v>
      </c>
      <c r="H70" s="47">
        <v>-277070</v>
      </c>
      <c r="I70" s="47">
        <v>-79.16</v>
      </c>
      <c r="J70" s="46" t="s">
        <v>284</v>
      </c>
    </row>
    <row r="71" spans="1:10">
      <c r="A71" s="48" t="s">
        <v>353</v>
      </c>
      <c r="B71" s="47">
        <v>0</v>
      </c>
      <c r="C71" s="47">
        <v>350000</v>
      </c>
      <c r="D71" s="47">
        <v>350000</v>
      </c>
      <c r="E71" s="47">
        <v>0</v>
      </c>
      <c r="F71" s="47">
        <v>202186</v>
      </c>
      <c r="G71" s="47">
        <v>202186</v>
      </c>
      <c r="H71" s="47">
        <v>-147814</v>
      </c>
      <c r="I71" s="47">
        <v>-42.23</v>
      </c>
      <c r="J71" s="46" t="s">
        <v>284</v>
      </c>
    </row>
    <row r="72" spans="1:10">
      <c r="A72" s="48" t="s">
        <v>449</v>
      </c>
      <c r="B72" s="47">
        <v>0</v>
      </c>
      <c r="C72" s="47">
        <v>200000</v>
      </c>
      <c r="D72" s="47">
        <v>200000</v>
      </c>
      <c r="E72" s="47">
        <v>0</v>
      </c>
      <c r="F72" s="47">
        <v>69150</v>
      </c>
      <c r="G72" s="47">
        <v>69150</v>
      </c>
      <c r="H72" s="47">
        <v>-130850</v>
      </c>
      <c r="I72" s="47">
        <v>-65.430000000000007</v>
      </c>
      <c r="J72" s="46" t="s">
        <v>284</v>
      </c>
    </row>
    <row r="73" spans="1:10">
      <c r="A73" s="48" t="s">
        <v>311</v>
      </c>
      <c r="B73" s="47">
        <v>0</v>
      </c>
      <c r="C73" s="47">
        <v>800000</v>
      </c>
      <c r="D73" s="47">
        <v>800000</v>
      </c>
      <c r="E73" s="47">
        <v>0</v>
      </c>
      <c r="F73" s="47">
        <v>229889</v>
      </c>
      <c r="G73" s="47">
        <v>229889</v>
      </c>
      <c r="H73" s="47">
        <v>-570111</v>
      </c>
      <c r="I73" s="47">
        <v>-71.260000000000005</v>
      </c>
      <c r="J73" s="46" t="s">
        <v>284</v>
      </c>
    </row>
    <row r="74" spans="1:10">
      <c r="A74" s="48" t="s">
        <v>352</v>
      </c>
      <c r="B74" s="47">
        <v>0</v>
      </c>
      <c r="C74" s="47">
        <v>300000</v>
      </c>
      <c r="D74" s="47">
        <v>300000</v>
      </c>
      <c r="E74" s="47">
        <v>0</v>
      </c>
      <c r="F74" s="47">
        <v>275308</v>
      </c>
      <c r="G74" s="47">
        <v>275308</v>
      </c>
      <c r="H74" s="47">
        <v>-24692</v>
      </c>
      <c r="I74" s="47">
        <v>-8.23</v>
      </c>
      <c r="J74" s="46" t="s">
        <v>284</v>
      </c>
    </row>
    <row r="75" spans="1:10">
      <c r="A75" s="48" t="s">
        <v>349</v>
      </c>
      <c r="B75" s="47">
        <v>0</v>
      </c>
      <c r="C75" s="47">
        <v>300000</v>
      </c>
      <c r="D75" s="47">
        <v>300000</v>
      </c>
      <c r="E75" s="47">
        <v>0</v>
      </c>
      <c r="F75" s="47">
        <v>275308</v>
      </c>
      <c r="G75" s="47">
        <v>275308</v>
      </c>
      <c r="H75" s="47">
        <v>-24692</v>
      </c>
      <c r="I75" s="47">
        <v>-8.23</v>
      </c>
      <c r="J75" s="46" t="s">
        <v>284</v>
      </c>
    </row>
    <row r="76" spans="1:10">
      <c r="A76" s="48" t="s">
        <v>348</v>
      </c>
      <c r="B76" s="47">
        <v>0</v>
      </c>
      <c r="C76" s="47">
        <v>0</v>
      </c>
      <c r="D76" s="47">
        <v>0</v>
      </c>
      <c r="E76" s="47">
        <v>0</v>
      </c>
      <c r="F76" s="47">
        <v>13360</v>
      </c>
      <c r="G76" s="47">
        <v>13360</v>
      </c>
      <c r="H76" s="47">
        <v>13360</v>
      </c>
      <c r="I76" s="47"/>
      <c r="J76" s="46" t="s">
        <v>284</v>
      </c>
    </row>
    <row r="77" spans="1:10">
      <c r="A77" s="48" t="s">
        <v>347</v>
      </c>
      <c r="B77" s="47">
        <v>0</v>
      </c>
      <c r="C77" s="47">
        <v>300000</v>
      </c>
      <c r="D77" s="47">
        <v>300000</v>
      </c>
      <c r="E77" s="47">
        <v>0</v>
      </c>
      <c r="F77" s="47">
        <v>261948</v>
      </c>
      <c r="G77" s="47">
        <v>261948</v>
      </c>
      <c r="H77" s="47">
        <v>-38052</v>
      </c>
      <c r="I77" s="47">
        <v>-12.68</v>
      </c>
      <c r="J77" s="46" t="s">
        <v>284</v>
      </c>
    </row>
    <row r="78" spans="1:10">
      <c r="A78" s="48" t="s">
        <v>342</v>
      </c>
      <c r="B78" s="47">
        <v>185348000</v>
      </c>
      <c r="C78" s="47">
        <v>3247000</v>
      </c>
      <c r="D78" s="47">
        <v>188595000</v>
      </c>
      <c r="E78" s="47">
        <v>171523301</v>
      </c>
      <c r="F78" s="47">
        <v>13414059</v>
      </c>
      <c r="G78" s="47">
        <v>184937360</v>
      </c>
      <c r="H78" s="47">
        <v>-3657640</v>
      </c>
      <c r="I78" s="47">
        <v>-1.94</v>
      </c>
      <c r="J78" s="46" t="s">
        <v>284</v>
      </c>
    </row>
    <row r="79" spans="1:10" ht="32.4">
      <c r="A79" s="48" t="s">
        <v>341</v>
      </c>
      <c r="B79" s="47">
        <v>81424000</v>
      </c>
      <c r="C79" s="47">
        <v>328000</v>
      </c>
      <c r="D79" s="47">
        <v>81752000</v>
      </c>
      <c r="E79" s="47">
        <v>73878997</v>
      </c>
      <c r="F79" s="47">
        <v>7301181</v>
      </c>
      <c r="G79" s="47">
        <v>81180178</v>
      </c>
      <c r="H79" s="47">
        <v>-571822</v>
      </c>
      <c r="I79" s="47">
        <v>-0.7</v>
      </c>
      <c r="J79" s="46" t="s">
        <v>284</v>
      </c>
    </row>
    <row r="80" spans="1:10">
      <c r="A80" s="48" t="s">
        <v>448</v>
      </c>
      <c r="B80" s="47">
        <v>7819000</v>
      </c>
      <c r="C80" s="47">
        <v>0</v>
      </c>
      <c r="D80" s="47">
        <v>7819000</v>
      </c>
      <c r="E80" s="47">
        <v>4179928</v>
      </c>
      <c r="F80" s="47">
        <v>0</v>
      </c>
      <c r="G80" s="47">
        <v>4179928</v>
      </c>
      <c r="H80" s="47">
        <v>-3639072</v>
      </c>
      <c r="I80" s="47">
        <v>-46.54</v>
      </c>
      <c r="J80" s="46" t="s">
        <v>284</v>
      </c>
    </row>
    <row r="81" spans="1:10">
      <c r="A81" s="48" t="s">
        <v>340</v>
      </c>
      <c r="B81" s="47">
        <v>13967000</v>
      </c>
      <c r="C81" s="47">
        <v>0</v>
      </c>
      <c r="D81" s="47">
        <v>13967000</v>
      </c>
      <c r="E81" s="47">
        <v>3111652</v>
      </c>
      <c r="F81" s="47">
        <v>0</v>
      </c>
      <c r="G81" s="47">
        <v>3111652</v>
      </c>
      <c r="H81" s="47">
        <v>-10855348</v>
      </c>
      <c r="I81" s="47">
        <v>-77.72</v>
      </c>
      <c r="J81" s="46" t="s">
        <v>284</v>
      </c>
    </row>
    <row r="82" spans="1:10">
      <c r="A82" s="48" t="s">
        <v>447</v>
      </c>
      <c r="B82" s="47">
        <v>6725000</v>
      </c>
      <c r="C82" s="47">
        <v>0</v>
      </c>
      <c r="D82" s="47">
        <v>6725000</v>
      </c>
      <c r="E82" s="47">
        <v>1205364</v>
      </c>
      <c r="F82" s="47">
        <v>0</v>
      </c>
      <c r="G82" s="47">
        <v>1205364</v>
      </c>
      <c r="H82" s="47">
        <v>-5519636</v>
      </c>
      <c r="I82" s="47">
        <v>-82.08</v>
      </c>
      <c r="J82" s="46" t="s">
        <v>284</v>
      </c>
    </row>
    <row r="83" spans="1:10">
      <c r="A83" s="48" t="s">
        <v>339</v>
      </c>
      <c r="B83" s="47">
        <v>1457000</v>
      </c>
      <c r="C83" s="47">
        <v>0</v>
      </c>
      <c r="D83" s="47">
        <v>1457000</v>
      </c>
      <c r="E83" s="47">
        <v>17780324</v>
      </c>
      <c r="F83" s="47">
        <v>5664</v>
      </c>
      <c r="G83" s="47">
        <v>17785988</v>
      </c>
      <c r="H83" s="47">
        <v>16328988</v>
      </c>
      <c r="I83" s="47">
        <v>1120.73</v>
      </c>
      <c r="J83" s="46" t="s">
        <v>284</v>
      </c>
    </row>
    <row r="84" spans="1:10">
      <c r="A84" s="48" t="s">
        <v>338</v>
      </c>
      <c r="B84" s="47">
        <v>29151000</v>
      </c>
      <c r="C84" s="47">
        <v>196000</v>
      </c>
      <c r="D84" s="47">
        <v>29347000</v>
      </c>
      <c r="E84" s="47">
        <v>25127391</v>
      </c>
      <c r="F84" s="47">
        <v>4350748</v>
      </c>
      <c r="G84" s="47">
        <v>29478139</v>
      </c>
      <c r="H84" s="47">
        <v>131139</v>
      </c>
      <c r="I84" s="47">
        <v>0.45</v>
      </c>
      <c r="J84" s="46" t="s">
        <v>284</v>
      </c>
    </row>
    <row r="85" spans="1:10">
      <c r="A85" s="48" t="s">
        <v>337</v>
      </c>
      <c r="B85" s="47">
        <v>2086000</v>
      </c>
      <c r="C85" s="47">
        <v>31000</v>
      </c>
      <c r="D85" s="47">
        <v>2117000</v>
      </c>
      <c r="E85" s="47">
        <v>1590239</v>
      </c>
      <c r="F85" s="47">
        <v>88036</v>
      </c>
      <c r="G85" s="47">
        <v>1678275</v>
      </c>
      <c r="H85" s="47">
        <v>-438725</v>
      </c>
      <c r="I85" s="47">
        <v>-20.72</v>
      </c>
      <c r="J85" s="46" t="s">
        <v>284</v>
      </c>
    </row>
    <row r="86" spans="1:10">
      <c r="A86" s="48" t="s">
        <v>336</v>
      </c>
      <c r="B86" s="47">
        <v>20219000</v>
      </c>
      <c r="C86" s="47">
        <v>101000</v>
      </c>
      <c r="D86" s="47">
        <v>20320000</v>
      </c>
      <c r="E86" s="47">
        <v>20884099</v>
      </c>
      <c r="F86" s="47">
        <v>2856733</v>
      </c>
      <c r="G86" s="47">
        <v>23740832</v>
      </c>
      <c r="H86" s="47">
        <v>3420832</v>
      </c>
      <c r="I86" s="47">
        <v>16.829999999999998</v>
      </c>
      <c r="J86" s="46" t="s">
        <v>284</v>
      </c>
    </row>
    <row r="87" spans="1:10">
      <c r="A87" s="48" t="s">
        <v>335</v>
      </c>
      <c r="B87" s="47">
        <v>94225000</v>
      </c>
      <c r="C87" s="47">
        <v>0</v>
      </c>
      <c r="D87" s="47">
        <v>94225000</v>
      </c>
      <c r="E87" s="47">
        <v>92443888</v>
      </c>
      <c r="F87" s="47">
        <v>0</v>
      </c>
      <c r="G87" s="47">
        <v>92443888</v>
      </c>
      <c r="H87" s="47">
        <v>-1781112</v>
      </c>
      <c r="I87" s="47">
        <v>-1.89</v>
      </c>
      <c r="J87" s="46" t="s">
        <v>284</v>
      </c>
    </row>
    <row r="88" spans="1:10">
      <c r="A88" s="48" t="s">
        <v>334</v>
      </c>
      <c r="B88" s="47">
        <v>94225000</v>
      </c>
      <c r="C88" s="47">
        <v>0</v>
      </c>
      <c r="D88" s="47">
        <v>94225000</v>
      </c>
      <c r="E88" s="47">
        <v>92443888</v>
      </c>
      <c r="F88" s="47">
        <v>0</v>
      </c>
      <c r="G88" s="47">
        <v>92443888</v>
      </c>
      <c r="H88" s="47">
        <v>-1781112</v>
      </c>
      <c r="I88" s="47">
        <v>-1.89</v>
      </c>
      <c r="J88" s="46" t="s">
        <v>284</v>
      </c>
    </row>
    <row r="89" spans="1:10">
      <c r="A89" s="48" t="s">
        <v>333</v>
      </c>
      <c r="B89" s="47">
        <v>9699000</v>
      </c>
      <c r="C89" s="47">
        <v>2919000</v>
      </c>
      <c r="D89" s="47">
        <v>12618000</v>
      </c>
      <c r="E89" s="47">
        <v>5200416</v>
      </c>
      <c r="F89" s="47">
        <v>6112878</v>
      </c>
      <c r="G89" s="47">
        <v>11313294</v>
      </c>
      <c r="H89" s="47">
        <v>-1304706</v>
      </c>
      <c r="I89" s="47">
        <v>-10.34</v>
      </c>
      <c r="J89" s="46" t="s">
        <v>284</v>
      </c>
    </row>
    <row r="90" spans="1:10">
      <c r="A90" s="48" t="s">
        <v>332</v>
      </c>
      <c r="B90" s="47">
        <v>2892000</v>
      </c>
      <c r="C90" s="47">
        <v>1398000</v>
      </c>
      <c r="D90" s="47">
        <v>4290000</v>
      </c>
      <c r="E90" s="47">
        <v>1681279</v>
      </c>
      <c r="F90" s="47">
        <v>2703826</v>
      </c>
      <c r="G90" s="47">
        <v>4385105</v>
      </c>
      <c r="H90" s="47">
        <v>95105</v>
      </c>
      <c r="I90" s="47">
        <v>2.2200000000000002</v>
      </c>
      <c r="J90" s="46" t="s">
        <v>284</v>
      </c>
    </row>
    <row r="91" spans="1:10">
      <c r="A91" s="48" t="s">
        <v>331</v>
      </c>
      <c r="B91" s="47">
        <v>6807000</v>
      </c>
      <c r="C91" s="47">
        <v>1521000</v>
      </c>
      <c r="D91" s="47">
        <v>8328000</v>
      </c>
      <c r="E91" s="47">
        <v>3519137</v>
      </c>
      <c r="F91" s="47">
        <v>3409052</v>
      </c>
      <c r="G91" s="47">
        <v>6928189</v>
      </c>
      <c r="H91" s="47">
        <v>-1399811</v>
      </c>
      <c r="I91" s="47">
        <v>-16.809999999999999</v>
      </c>
      <c r="J91" s="46" t="s">
        <v>284</v>
      </c>
    </row>
    <row r="92" spans="1:10">
      <c r="A92" s="48" t="s">
        <v>330</v>
      </c>
      <c r="B92" s="47">
        <v>0</v>
      </c>
      <c r="C92" s="47">
        <v>370000</v>
      </c>
      <c r="D92" s="47">
        <v>370000</v>
      </c>
      <c r="E92" s="47">
        <v>0</v>
      </c>
      <c r="F92" s="47">
        <v>273985</v>
      </c>
      <c r="G92" s="47">
        <v>273985</v>
      </c>
      <c r="H92" s="47">
        <v>-96015</v>
      </c>
      <c r="I92" s="47">
        <v>-25.95</v>
      </c>
      <c r="J92" s="46" t="s">
        <v>284</v>
      </c>
    </row>
    <row r="93" spans="1:10">
      <c r="A93" s="48" t="s">
        <v>325</v>
      </c>
      <c r="B93" s="47">
        <v>0</v>
      </c>
      <c r="C93" s="47">
        <v>150000</v>
      </c>
      <c r="D93" s="47">
        <v>150000</v>
      </c>
      <c r="E93" s="47">
        <v>0</v>
      </c>
      <c r="F93" s="47">
        <v>124730</v>
      </c>
      <c r="G93" s="47">
        <v>124730</v>
      </c>
      <c r="H93" s="47">
        <v>-25270</v>
      </c>
      <c r="I93" s="47">
        <v>-16.850000000000001</v>
      </c>
      <c r="J93" s="46" t="s">
        <v>284</v>
      </c>
    </row>
    <row r="94" spans="1:10">
      <c r="A94" s="48" t="s">
        <v>323</v>
      </c>
      <c r="B94" s="47">
        <v>0</v>
      </c>
      <c r="C94" s="47">
        <v>150000</v>
      </c>
      <c r="D94" s="47">
        <v>150000</v>
      </c>
      <c r="E94" s="47">
        <v>0</v>
      </c>
      <c r="F94" s="47">
        <v>124730</v>
      </c>
      <c r="G94" s="47">
        <v>124730</v>
      </c>
      <c r="H94" s="47">
        <v>-25270</v>
      </c>
      <c r="I94" s="47">
        <v>-16.850000000000001</v>
      </c>
      <c r="J94" s="46" t="s">
        <v>284</v>
      </c>
    </row>
    <row r="95" spans="1:10">
      <c r="A95" s="48" t="s">
        <v>321</v>
      </c>
      <c r="B95" s="47">
        <v>0</v>
      </c>
      <c r="C95" s="47">
        <v>220000</v>
      </c>
      <c r="D95" s="47">
        <v>220000</v>
      </c>
      <c r="E95" s="47">
        <v>0</v>
      </c>
      <c r="F95" s="47">
        <v>149255</v>
      </c>
      <c r="G95" s="47">
        <v>149255</v>
      </c>
      <c r="H95" s="47">
        <v>-70745</v>
      </c>
      <c r="I95" s="47">
        <v>-32.159999999999997</v>
      </c>
      <c r="J95" s="46" t="s">
        <v>284</v>
      </c>
    </row>
    <row r="96" spans="1:10">
      <c r="A96" s="48" t="s">
        <v>320</v>
      </c>
      <c r="B96" s="47">
        <v>0</v>
      </c>
      <c r="C96" s="47">
        <v>100000</v>
      </c>
      <c r="D96" s="47">
        <v>100000</v>
      </c>
      <c r="E96" s="47">
        <v>0</v>
      </c>
      <c r="F96" s="47">
        <v>20970</v>
      </c>
      <c r="G96" s="47">
        <v>20970</v>
      </c>
      <c r="H96" s="47">
        <v>-79030</v>
      </c>
      <c r="I96" s="47">
        <v>-79.03</v>
      </c>
      <c r="J96" s="46" t="s">
        <v>284</v>
      </c>
    </row>
    <row r="97" spans="1:10">
      <c r="A97" s="48" t="s">
        <v>446</v>
      </c>
      <c r="B97" s="47">
        <v>0</v>
      </c>
      <c r="C97" s="47">
        <v>120000</v>
      </c>
      <c r="D97" s="47">
        <v>120000</v>
      </c>
      <c r="E97" s="47">
        <v>0</v>
      </c>
      <c r="F97" s="47">
        <v>101208</v>
      </c>
      <c r="G97" s="47">
        <v>101208</v>
      </c>
      <c r="H97" s="47">
        <v>-18792</v>
      </c>
      <c r="I97" s="47">
        <v>-15.66</v>
      </c>
      <c r="J97" s="46" t="s">
        <v>284</v>
      </c>
    </row>
    <row r="98" spans="1:10">
      <c r="A98" s="48" t="s">
        <v>311</v>
      </c>
      <c r="B98" s="47">
        <v>0</v>
      </c>
      <c r="C98" s="47">
        <v>0</v>
      </c>
      <c r="D98" s="47">
        <v>0</v>
      </c>
      <c r="E98" s="47">
        <v>0</v>
      </c>
      <c r="F98" s="47">
        <v>27077</v>
      </c>
      <c r="G98" s="47">
        <v>27077</v>
      </c>
      <c r="H98" s="47">
        <v>27077</v>
      </c>
      <c r="I98" s="47"/>
      <c r="J98" s="46" t="s">
        <v>284</v>
      </c>
    </row>
    <row r="99" spans="1:10" ht="32.4">
      <c r="A99" s="48" t="s">
        <v>319</v>
      </c>
      <c r="B99" s="47">
        <v>0</v>
      </c>
      <c r="C99" s="47">
        <v>170000</v>
      </c>
      <c r="D99" s="47">
        <v>170000</v>
      </c>
      <c r="E99" s="47">
        <v>0</v>
      </c>
      <c r="F99" s="47">
        <v>100465</v>
      </c>
      <c r="G99" s="47">
        <v>100465</v>
      </c>
      <c r="H99" s="47">
        <v>-69535</v>
      </c>
      <c r="I99" s="47">
        <v>-40.9</v>
      </c>
      <c r="J99" s="46" t="s">
        <v>284</v>
      </c>
    </row>
    <row r="100" spans="1:10">
      <c r="A100" s="48" t="s">
        <v>445</v>
      </c>
      <c r="B100" s="47">
        <v>0</v>
      </c>
      <c r="C100" s="47">
        <v>170000</v>
      </c>
      <c r="D100" s="47">
        <v>170000</v>
      </c>
      <c r="E100" s="47">
        <v>0</v>
      </c>
      <c r="F100" s="47">
        <v>100465</v>
      </c>
      <c r="G100" s="47">
        <v>100465</v>
      </c>
      <c r="H100" s="47">
        <v>-69535</v>
      </c>
      <c r="I100" s="47">
        <v>-40.9</v>
      </c>
      <c r="J100" s="46" t="s">
        <v>284</v>
      </c>
    </row>
    <row r="101" spans="1:10" ht="16.8" thickBot="1">
      <c r="A101" s="58" t="s">
        <v>444</v>
      </c>
      <c r="B101" s="57">
        <v>0</v>
      </c>
      <c r="C101" s="57">
        <v>170000</v>
      </c>
      <c r="D101" s="57">
        <v>170000</v>
      </c>
      <c r="E101" s="57">
        <v>0</v>
      </c>
      <c r="F101" s="57">
        <v>100465</v>
      </c>
      <c r="G101" s="57">
        <v>100465</v>
      </c>
      <c r="H101" s="57">
        <v>-69535</v>
      </c>
      <c r="I101" s="57">
        <v>-40.9</v>
      </c>
      <c r="J101" s="56" t="s">
        <v>284</v>
      </c>
    </row>
    <row r="102" spans="1:10">
      <c r="A102" s="239" t="s">
        <v>304</v>
      </c>
      <c r="B102" s="239"/>
      <c r="C102" s="239"/>
      <c r="D102" s="239"/>
      <c r="E102" s="239"/>
      <c r="F102" s="239"/>
      <c r="G102" s="239"/>
      <c r="H102" s="239"/>
      <c r="I102" s="239"/>
      <c r="J102" s="239"/>
    </row>
  </sheetData>
  <mergeCells count="6">
    <mergeCell ref="A4:A5"/>
    <mergeCell ref="B4:D4"/>
    <mergeCell ref="E4:G4"/>
    <mergeCell ref="H4:I4"/>
    <mergeCell ref="J4:J5"/>
    <mergeCell ref="A102:J102"/>
  </mergeCells>
  <phoneticPr fontId="2" type="noConversion"/>
  <pageMargins left="0.74803149606299213" right="0.74803149606299213" top="0.98425196850393704" bottom="0.98425196850393704" header="0.51181102362204722" footer="0.51181102362204722"/>
  <pageSetup paperSize="9" scale="85" orientation="portrait" horizontalDpi="180" verticalDpi="18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zoomScale="75" workbookViewId="0">
      <selection activeCell="A61" sqref="A61:IV192"/>
    </sheetView>
  </sheetViews>
  <sheetFormatPr defaultRowHeight="16.2"/>
  <cols>
    <col min="1" max="1" width="31.6640625" style="42" customWidth="1"/>
    <col min="2" max="6" width="17.6640625" style="42" customWidth="1"/>
    <col min="7" max="8" width="17.6640625" style="41" customWidth="1"/>
    <col min="9" max="9" width="9.88671875" style="41" customWidth="1"/>
    <col min="10" max="10" width="39.33203125" style="41" customWidth="1"/>
    <col min="11" max="16384" width="8.88671875" style="41"/>
  </cols>
  <sheetData>
    <row r="1" spans="1:10" ht="22.2">
      <c r="A1" s="7"/>
      <c r="B1" s="7"/>
      <c r="C1" s="55"/>
      <c r="D1" s="7"/>
      <c r="E1" s="7" t="s">
        <v>432</v>
      </c>
      <c r="F1" s="7"/>
      <c r="G1" s="55"/>
      <c r="H1" s="55"/>
      <c r="I1" s="55"/>
      <c r="J1" s="55"/>
    </row>
    <row r="2" spans="1:10" ht="22.2">
      <c r="A2" s="7"/>
      <c r="B2" s="7"/>
      <c r="C2" s="55"/>
      <c r="D2" s="7"/>
      <c r="E2" s="7" t="s">
        <v>443</v>
      </c>
      <c r="F2" s="64"/>
      <c r="G2" s="55"/>
      <c r="H2" s="55"/>
      <c r="I2" s="55"/>
      <c r="J2" s="55"/>
    </row>
    <row r="3" spans="1:10" ht="16.8" thickBot="1">
      <c r="A3" s="6"/>
      <c r="B3" s="9"/>
      <c r="C3" s="41"/>
      <c r="D3" s="9"/>
      <c r="E3" s="9" t="s">
        <v>430</v>
      </c>
      <c r="F3" s="63"/>
      <c r="J3" s="2" t="s">
        <v>429</v>
      </c>
    </row>
    <row r="4" spans="1:10">
      <c r="A4" s="252" t="s">
        <v>428</v>
      </c>
      <c r="B4" s="248" t="s">
        <v>427</v>
      </c>
      <c r="C4" s="251"/>
      <c r="D4" s="254"/>
      <c r="E4" s="248" t="s">
        <v>426</v>
      </c>
      <c r="F4" s="251"/>
      <c r="G4" s="254"/>
      <c r="H4" s="248" t="s">
        <v>425</v>
      </c>
      <c r="I4" s="254"/>
      <c r="J4" s="246" t="s">
        <v>424</v>
      </c>
    </row>
    <row r="5" spans="1:10" ht="33" thickBot="1">
      <c r="A5" s="253"/>
      <c r="B5" s="62" t="s">
        <v>423</v>
      </c>
      <c r="C5" s="62" t="s">
        <v>422</v>
      </c>
      <c r="D5" s="11" t="s">
        <v>421</v>
      </c>
      <c r="E5" s="10" t="s">
        <v>423</v>
      </c>
      <c r="F5" s="62" t="s">
        <v>422</v>
      </c>
      <c r="G5" s="11" t="s">
        <v>421</v>
      </c>
      <c r="H5" s="61" t="s">
        <v>420</v>
      </c>
      <c r="I5" s="60" t="s">
        <v>419</v>
      </c>
      <c r="J5" s="255"/>
    </row>
    <row r="6" spans="1:10">
      <c r="A6" s="59" t="s">
        <v>442</v>
      </c>
      <c r="B6" s="53">
        <v>104000</v>
      </c>
      <c r="C6" s="53">
        <v>11296000</v>
      </c>
      <c r="D6" s="53">
        <v>11400000</v>
      </c>
      <c r="E6" s="53">
        <v>68866</v>
      </c>
      <c r="F6" s="53">
        <v>9330139</v>
      </c>
      <c r="G6" s="53">
        <v>9399005</v>
      </c>
      <c r="H6" s="53">
        <v>-2000995</v>
      </c>
      <c r="I6" s="53">
        <v>-17.55</v>
      </c>
      <c r="J6" s="52" t="s">
        <v>284</v>
      </c>
    </row>
    <row r="7" spans="1:10" ht="81">
      <c r="A7" s="48" t="s">
        <v>441</v>
      </c>
      <c r="B7" s="47">
        <v>104000</v>
      </c>
      <c r="C7" s="47">
        <v>11296000</v>
      </c>
      <c r="D7" s="47">
        <v>11400000</v>
      </c>
      <c r="E7" s="47">
        <v>68866</v>
      </c>
      <c r="F7" s="47">
        <v>9330139</v>
      </c>
      <c r="G7" s="47">
        <v>9399005</v>
      </c>
      <c r="H7" s="47">
        <v>-2000995</v>
      </c>
      <c r="I7" s="47">
        <v>-17.55</v>
      </c>
      <c r="J7" s="46" t="s">
        <v>440</v>
      </c>
    </row>
    <row r="8" spans="1:10">
      <c r="A8" s="48" t="s">
        <v>416</v>
      </c>
      <c r="B8" s="47">
        <v>0</v>
      </c>
      <c r="C8" s="47">
        <v>60000</v>
      </c>
      <c r="D8" s="47">
        <v>60000</v>
      </c>
      <c r="E8" s="47">
        <v>0</v>
      </c>
      <c r="F8" s="47">
        <v>0</v>
      </c>
      <c r="G8" s="47">
        <v>0</v>
      </c>
      <c r="H8" s="47">
        <v>-60000</v>
      </c>
      <c r="I8" s="47">
        <v>-100</v>
      </c>
      <c r="J8" s="46" t="s">
        <v>284</v>
      </c>
    </row>
    <row r="9" spans="1:10">
      <c r="A9" s="48" t="s">
        <v>413</v>
      </c>
      <c r="B9" s="47">
        <v>0</v>
      </c>
      <c r="C9" s="47">
        <v>60000</v>
      </c>
      <c r="D9" s="47">
        <v>60000</v>
      </c>
      <c r="E9" s="47">
        <v>0</v>
      </c>
      <c r="F9" s="47">
        <v>0</v>
      </c>
      <c r="G9" s="47">
        <v>0</v>
      </c>
      <c r="H9" s="47">
        <v>-60000</v>
      </c>
      <c r="I9" s="47">
        <v>-100</v>
      </c>
      <c r="J9" s="46" t="s">
        <v>284</v>
      </c>
    </row>
    <row r="10" spans="1:10">
      <c r="A10" s="48" t="s">
        <v>412</v>
      </c>
      <c r="B10" s="47">
        <v>0</v>
      </c>
      <c r="C10" s="47">
        <v>60000</v>
      </c>
      <c r="D10" s="47">
        <v>60000</v>
      </c>
      <c r="E10" s="47">
        <v>0</v>
      </c>
      <c r="F10" s="47">
        <v>0</v>
      </c>
      <c r="G10" s="47">
        <v>0</v>
      </c>
      <c r="H10" s="47">
        <v>-60000</v>
      </c>
      <c r="I10" s="47">
        <v>-100</v>
      </c>
      <c r="J10" s="46" t="s">
        <v>284</v>
      </c>
    </row>
    <row r="11" spans="1:10">
      <c r="A11" s="48" t="s">
        <v>409</v>
      </c>
      <c r="B11" s="47">
        <v>0</v>
      </c>
      <c r="C11" s="47">
        <v>8036000</v>
      </c>
      <c r="D11" s="47">
        <v>8036000</v>
      </c>
      <c r="E11" s="47">
        <v>0</v>
      </c>
      <c r="F11" s="47">
        <v>7259043</v>
      </c>
      <c r="G11" s="47">
        <v>7259043</v>
      </c>
      <c r="H11" s="47">
        <v>-776957</v>
      </c>
      <c r="I11" s="47">
        <v>-9.67</v>
      </c>
      <c r="J11" s="46" t="s">
        <v>284</v>
      </c>
    </row>
    <row r="12" spans="1:10">
      <c r="A12" s="48" t="s">
        <v>403</v>
      </c>
      <c r="B12" s="47">
        <v>0</v>
      </c>
      <c r="C12" s="47">
        <v>300000</v>
      </c>
      <c r="D12" s="47">
        <v>300000</v>
      </c>
      <c r="E12" s="47">
        <v>0</v>
      </c>
      <c r="F12" s="47">
        <v>332255</v>
      </c>
      <c r="G12" s="47">
        <v>332255</v>
      </c>
      <c r="H12" s="47">
        <v>32255</v>
      </c>
      <c r="I12" s="47">
        <v>10.75</v>
      </c>
      <c r="J12" s="46" t="s">
        <v>284</v>
      </c>
    </row>
    <row r="13" spans="1:10">
      <c r="A13" s="48" t="s">
        <v>402</v>
      </c>
      <c r="B13" s="47">
        <v>0</v>
      </c>
      <c r="C13" s="47">
        <v>300000</v>
      </c>
      <c r="D13" s="47">
        <v>300000</v>
      </c>
      <c r="E13" s="47">
        <v>0</v>
      </c>
      <c r="F13" s="47">
        <v>330647</v>
      </c>
      <c r="G13" s="47">
        <v>330647</v>
      </c>
      <c r="H13" s="47">
        <v>30647</v>
      </c>
      <c r="I13" s="47">
        <v>10.220000000000001</v>
      </c>
      <c r="J13" s="46" t="s">
        <v>284</v>
      </c>
    </row>
    <row r="14" spans="1:10">
      <c r="A14" s="48" t="s">
        <v>401</v>
      </c>
      <c r="B14" s="47">
        <v>0</v>
      </c>
      <c r="C14" s="47">
        <v>0</v>
      </c>
      <c r="D14" s="47">
        <v>0</v>
      </c>
      <c r="E14" s="47">
        <v>0</v>
      </c>
      <c r="F14" s="47">
        <v>1608</v>
      </c>
      <c r="G14" s="47">
        <v>1608</v>
      </c>
      <c r="H14" s="47">
        <v>1608</v>
      </c>
      <c r="I14" s="47"/>
      <c r="J14" s="46" t="s">
        <v>284</v>
      </c>
    </row>
    <row r="15" spans="1:10">
      <c r="A15" s="48" t="s">
        <v>399</v>
      </c>
      <c r="B15" s="47">
        <v>0</v>
      </c>
      <c r="C15" s="47">
        <v>540000</v>
      </c>
      <c r="D15" s="47">
        <v>540000</v>
      </c>
      <c r="E15" s="47">
        <v>0</v>
      </c>
      <c r="F15" s="47">
        <v>67537</v>
      </c>
      <c r="G15" s="47">
        <v>67537</v>
      </c>
      <c r="H15" s="47">
        <v>-472463</v>
      </c>
      <c r="I15" s="47">
        <v>-87.49</v>
      </c>
      <c r="J15" s="46" t="s">
        <v>284</v>
      </c>
    </row>
    <row r="16" spans="1:10">
      <c r="A16" s="48" t="s">
        <v>398</v>
      </c>
      <c r="B16" s="47">
        <v>0</v>
      </c>
      <c r="C16" s="47">
        <v>40000</v>
      </c>
      <c r="D16" s="47">
        <v>40000</v>
      </c>
      <c r="E16" s="47">
        <v>0</v>
      </c>
      <c r="F16" s="47">
        <v>58198</v>
      </c>
      <c r="G16" s="47">
        <v>58198</v>
      </c>
      <c r="H16" s="47">
        <v>18198</v>
      </c>
      <c r="I16" s="47">
        <v>45.5</v>
      </c>
      <c r="J16" s="46" t="s">
        <v>284</v>
      </c>
    </row>
    <row r="17" spans="1:10">
      <c r="A17" s="48" t="s">
        <v>394</v>
      </c>
      <c r="B17" s="47">
        <v>0</v>
      </c>
      <c r="C17" s="47">
        <v>0</v>
      </c>
      <c r="D17" s="47">
        <v>0</v>
      </c>
      <c r="E17" s="47">
        <v>0</v>
      </c>
      <c r="F17" s="47">
        <v>150</v>
      </c>
      <c r="G17" s="47">
        <v>150</v>
      </c>
      <c r="H17" s="47">
        <v>150</v>
      </c>
      <c r="I17" s="47"/>
      <c r="J17" s="46" t="s">
        <v>284</v>
      </c>
    </row>
    <row r="18" spans="1:10">
      <c r="A18" s="48" t="s">
        <v>393</v>
      </c>
      <c r="B18" s="47">
        <v>0</v>
      </c>
      <c r="C18" s="47">
        <v>500000</v>
      </c>
      <c r="D18" s="47">
        <v>500000</v>
      </c>
      <c r="E18" s="47">
        <v>0</v>
      </c>
      <c r="F18" s="47">
        <v>9189</v>
      </c>
      <c r="G18" s="47">
        <v>9189</v>
      </c>
      <c r="H18" s="47">
        <v>-490811</v>
      </c>
      <c r="I18" s="47">
        <v>-98.16</v>
      </c>
      <c r="J18" s="46" t="s">
        <v>284</v>
      </c>
    </row>
    <row r="19" spans="1:10" ht="48.6">
      <c r="A19" s="48" t="s">
        <v>392</v>
      </c>
      <c r="B19" s="47">
        <v>0</v>
      </c>
      <c r="C19" s="47">
        <v>250000</v>
      </c>
      <c r="D19" s="47">
        <v>250000</v>
      </c>
      <c r="E19" s="47">
        <v>0</v>
      </c>
      <c r="F19" s="47">
        <v>347737</v>
      </c>
      <c r="G19" s="47">
        <v>347737</v>
      </c>
      <c r="H19" s="47">
        <v>97737</v>
      </c>
      <c r="I19" s="47">
        <v>39.090000000000003</v>
      </c>
      <c r="J19" s="46" t="s">
        <v>439</v>
      </c>
    </row>
    <row r="20" spans="1:10">
      <c r="A20" s="48" t="s">
        <v>391</v>
      </c>
      <c r="B20" s="47">
        <v>0</v>
      </c>
      <c r="C20" s="47">
        <v>200000</v>
      </c>
      <c r="D20" s="47">
        <v>200000</v>
      </c>
      <c r="E20" s="47">
        <v>0</v>
      </c>
      <c r="F20" s="47">
        <v>320737</v>
      </c>
      <c r="G20" s="47">
        <v>320737</v>
      </c>
      <c r="H20" s="47">
        <v>120737</v>
      </c>
      <c r="I20" s="47">
        <v>60.37</v>
      </c>
      <c r="J20" s="46" t="s">
        <v>284</v>
      </c>
    </row>
    <row r="21" spans="1:10" ht="48.6">
      <c r="A21" s="48" t="s">
        <v>390</v>
      </c>
      <c r="B21" s="47">
        <v>0</v>
      </c>
      <c r="C21" s="47">
        <v>50000</v>
      </c>
      <c r="D21" s="47">
        <v>50000</v>
      </c>
      <c r="E21" s="47">
        <v>0</v>
      </c>
      <c r="F21" s="47">
        <v>27000</v>
      </c>
      <c r="G21" s="47">
        <v>27000</v>
      </c>
      <c r="H21" s="47">
        <v>-23000</v>
      </c>
      <c r="I21" s="47">
        <v>-46</v>
      </c>
      <c r="J21" s="46" t="s">
        <v>439</v>
      </c>
    </row>
    <row r="22" spans="1:10">
      <c r="A22" s="48" t="s">
        <v>388</v>
      </c>
      <c r="B22" s="47">
        <v>0</v>
      </c>
      <c r="C22" s="47">
        <v>100000</v>
      </c>
      <c r="D22" s="47">
        <v>100000</v>
      </c>
      <c r="E22" s="47">
        <v>0</v>
      </c>
      <c r="F22" s="47">
        <v>127641</v>
      </c>
      <c r="G22" s="47">
        <v>127641</v>
      </c>
      <c r="H22" s="47">
        <v>27641</v>
      </c>
      <c r="I22" s="47">
        <v>27.64</v>
      </c>
      <c r="J22" s="46" t="s">
        <v>284</v>
      </c>
    </row>
    <row r="23" spans="1:10">
      <c r="A23" s="48" t="s">
        <v>383</v>
      </c>
      <c r="B23" s="47">
        <v>0</v>
      </c>
      <c r="C23" s="47">
        <v>50000</v>
      </c>
      <c r="D23" s="47">
        <v>50000</v>
      </c>
      <c r="E23" s="47">
        <v>0</v>
      </c>
      <c r="F23" s="47">
        <v>69116</v>
      </c>
      <c r="G23" s="47">
        <v>69116</v>
      </c>
      <c r="H23" s="47">
        <v>19116</v>
      </c>
      <c r="I23" s="47">
        <v>38.229999999999997</v>
      </c>
      <c r="J23" s="46" t="s">
        <v>284</v>
      </c>
    </row>
    <row r="24" spans="1:10" ht="32.4">
      <c r="A24" s="48" t="s">
        <v>382</v>
      </c>
      <c r="B24" s="47">
        <v>0</v>
      </c>
      <c r="C24" s="47">
        <v>0</v>
      </c>
      <c r="D24" s="47">
        <v>0</v>
      </c>
      <c r="E24" s="47">
        <v>0</v>
      </c>
      <c r="F24" s="47">
        <v>4550</v>
      </c>
      <c r="G24" s="47">
        <v>4550</v>
      </c>
      <c r="H24" s="47">
        <v>4550</v>
      </c>
      <c r="I24" s="47"/>
      <c r="J24" s="46" t="s">
        <v>284</v>
      </c>
    </row>
    <row r="25" spans="1:10">
      <c r="A25" s="48" t="s">
        <v>381</v>
      </c>
      <c r="B25" s="47">
        <v>0</v>
      </c>
      <c r="C25" s="47">
        <v>50000</v>
      </c>
      <c r="D25" s="47">
        <v>50000</v>
      </c>
      <c r="E25" s="47">
        <v>0</v>
      </c>
      <c r="F25" s="47">
        <v>53975</v>
      </c>
      <c r="G25" s="47">
        <v>53975</v>
      </c>
      <c r="H25" s="47">
        <v>3975</v>
      </c>
      <c r="I25" s="47">
        <v>7.95</v>
      </c>
      <c r="J25" s="46" t="s">
        <v>284</v>
      </c>
    </row>
    <row r="26" spans="1:10">
      <c r="A26" s="48" t="s">
        <v>380</v>
      </c>
      <c r="B26" s="47">
        <v>0</v>
      </c>
      <c r="C26" s="47">
        <v>0</v>
      </c>
      <c r="D26" s="47">
        <v>0</v>
      </c>
      <c r="E26" s="47">
        <v>0</v>
      </c>
      <c r="F26" s="47">
        <v>1517</v>
      </c>
      <c r="G26" s="47">
        <v>1517</v>
      </c>
      <c r="H26" s="47">
        <v>1517</v>
      </c>
      <c r="I26" s="47"/>
      <c r="J26" s="46" t="s">
        <v>284</v>
      </c>
    </row>
    <row r="27" spans="1:10">
      <c r="A27" s="48" t="s">
        <v>377</v>
      </c>
      <c r="B27" s="47">
        <v>0</v>
      </c>
      <c r="C27" s="47">
        <v>0</v>
      </c>
      <c r="D27" s="47">
        <v>0</v>
      </c>
      <c r="E27" s="47">
        <v>0</v>
      </c>
      <c r="F27" s="47">
        <v>1517</v>
      </c>
      <c r="G27" s="47">
        <v>1517</v>
      </c>
      <c r="H27" s="47">
        <v>1517</v>
      </c>
      <c r="I27" s="47"/>
      <c r="J27" s="46" t="s">
        <v>284</v>
      </c>
    </row>
    <row r="28" spans="1:10">
      <c r="A28" s="48" t="s">
        <v>376</v>
      </c>
      <c r="B28" s="47">
        <v>0</v>
      </c>
      <c r="C28" s="47">
        <v>0</v>
      </c>
      <c r="D28" s="47">
        <v>0</v>
      </c>
      <c r="E28" s="47">
        <v>0</v>
      </c>
      <c r="F28" s="47">
        <v>180869</v>
      </c>
      <c r="G28" s="47">
        <v>180869</v>
      </c>
      <c r="H28" s="47">
        <v>180869</v>
      </c>
      <c r="I28" s="47"/>
      <c r="J28" s="46" t="s">
        <v>284</v>
      </c>
    </row>
    <row r="29" spans="1:10" ht="32.4">
      <c r="A29" s="48" t="s">
        <v>374</v>
      </c>
      <c r="B29" s="47">
        <v>0</v>
      </c>
      <c r="C29" s="47">
        <v>0</v>
      </c>
      <c r="D29" s="47">
        <v>0</v>
      </c>
      <c r="E29" s="47">
        <v>0</v>
      </c>
      <c r="F29" s="47">
        <v>30</v>
      </c>
      <c r="G29" s="47">
        <v>30</v>
      </c>
      <c r="H29" s="47">
        <v>30</v>
      </c>
      <c r="I29" s="47"/>
      <c r="J29" s="46" t="s">
        <v>284</v>
      </c>
    </row>
    <row r="30" spans="1:10">
      <c r="A30" s="48" t="s">
        <v>372</v>
      </c>
      <c r="B30" s="47">
        <v>0</v>
      </c>
      <c r="C30" s="47">
        <v>0</v>
      </c>
      <c r="D30" s="47">
        <v>0</v>
      </c>
      <c r="E30" s="47">
        <v>0</v>
      </c>
      <c r="F30" s="47">
        <v>63793</v>
      </c>
      <c r="G30" s="47">
        <v>63793</v>
      </c>
      <c r="H30" s="47">
        <v>63793</v>
      </c>
      <c r="I30" s="47"/>
      <c r="J30" s="46" t="s">
        <v>284</v>
      </c>
    </row>
    <row r="31" spans="1:10">
      <c r="A31" s="48" t="s">
        <v>370</v>
      </c>
      <c r="B31" s="47">
        <v>0</v>
      </c>
      <c r="C31" s="47">
        <v>0</v>
      </c>
      <c r="D31" s="47">
        <v>0</v>
      </c>
      <c r="E31" s="47">
        <v>0</v>
      </c>
      <c r="F31" s="47">
        <v>117046</v>
      </c>
      <c r="G31" s="47">
        <v>117046</v>
      </c>
      <c r="H31" s="47">
        <v>117046</v>
      </c>
      <c r="I31" s="47"/>
      <c r="J31" s="46" t="s">
        <v>284</v>
      </c>
    </row>
    <row r="32" spans="1:10">
      <c r="A32" s="48" t="s">
        <v>369</v>
      </c>
      <c r="B32" s="47">
        <v>0</v>
      </c>
      <c r="C32" s="47">
        <v>6846000</v>
      </c>
      <c r="D32" s="47">
        <v>6846000</v>
      </c>
      <c r="E32" s="47">
        <v>0</v>
      </c>
      <c r="F32" s="47">
        <v>6201487</v>
      </c>
      <c r="G32" s="47">
        <v>6201487</v>
      </c>
      <c r="H32" s="47">
        <v>-644513</v>
      </c>
      <c r="I32" s="47">
        <v>-9.41</v>
      </c>
      <c r="J32" s="46" t="s">
        <v>284</v>
      </c>
    </row>
    <row r="33" spans="1:10" ht="32.4">
      <c r="A33" s="48" t="s">
        <v>367</v>
      </c>
      <c r="B33" s="47">
        <v>0</v>
      </c>
      <c r="C33" s="47">
        <v>0</v>
      </c>
      <c r="D33" s="47">
        <v>0</v>
      </c>
      <c r="E33" s="47">
        <v>0</v>
      </c>
      <c r="F33" s="47">
        <v>246008</v>
      </c>
      <c r="G33" s="47">
        <v>246008</v>
      </c>
      <c r="H33" s="47">
        <v>246008</v>
      </c>
      <c r="I33" s="47"/>
      <c r="J33" s="46" t="s">
        <v>284</v>
      </c>
    </row>
    <row r="34" spans="1:10">
      <c r="A34" s="48" t="s">
        <v>438</v>
      </c>
      <c r="B34" s="47">
        <v>0</v>
      </c>
      <c r="C34" s="47">
        <v>6846000</v>
      </c>
      <c r="D34" s="47">
        <v>6846000</v>
      </c>
      <c r="E34" s="47">
        <v>0</v>
      </c>
      <c r="F34" s="47">
        <v>5939444</v>
      </c>
      <c r="G34" s="47">
        <v>5939444</v>
      </c>
      <c r="H34" s="47">
        <v>-906556</v>
      </c>
      <c r="I34" s="47">
        <v>-13.24</v>
      </c>
      <c r="J34" s="46" t="s">
        <v>284</v>
      </c>
    </row>
    <row r="35" spans="1:10">
      <c r="A35" s="48" t="s">
        <v>311</v>
      </c>
      <c r="B35" s="47">
        <v>0</v>
      </c>
      <c r="C35" s="47">
        <v>0</v>
      </c>
      <c r="D35" s="47">
        <v>0</v>
      </c>
      <c r="E35" s="47">
        <v>0</v>
      </c>
      <c r="F35" s="47">
        <v>16035</v>
      </c>
      <c r="G35" s="47">
        <v>16035</v>
      </c>
      <c r="H35" s="47">
        <v>16035</v>
      </c>
      <c r="I35" s="47"/>
      <c r="J35" s="46" t="s">
        <v>284</v>
      </c>
    </row>
    <row r="36" spans="1:10">
      <c r="A36" s="48" t="s">
        <v>363</v>
      </c>
      <c r="B36" s="47">
        <v>0</v>
      </c>
      <c r="C36" s="47">
        <v>2060000</v>
      </c>
      <c r="D36" s="47">
        <v>2060000</v>
      </c>
      <c r="E36" s="47">
        <v>0</v>
      </c>
      <c r="F36" s="47">
        <v>1366025</v>
      </c>
      <c r="G36" s="47">
        <v>1366025</v>
      </c>
      <c r="H36" s="47">
        <v>-693975</v>
      </c>
      <c r="I36" s="47">
        <v>-33.69</v>
      </c>
      <c r="J36" s="46" t="s">
        <v>284</v>
      </c>
    </row>
    <row r="37" spans="1:10">
      <c r="A37" s="48" t="s">
        <v>359</v>
      </c>
      <c r="B37" s="47">
        <v>0</v>
      </c>
      <c r="C37" s="47">
        <v>2060000</v>
      </c>
      <c r="D37" s="47">
        <v>2060000</v>
      </c>
      <c r="E37" s="47">
        <v>0</v>
      </c>
      <c r="F37" s="47">
        <v>1366025</v>
      </c>
      <c r="G37" s="47">
        <v>1366025</v>
      </c>
      <c r="H37" s="47">
        <v>-693975</v>
      </c>
      <c r="I37" s="47">
        <v>-33.69</v>
      </c>
      <c r="J37" s="46" t="s">
        <v>284</v>
      </c>
    </row>
    <row r="38" spans="1:10">
      <c r="A38" s="48" t="s">
        <v>358</v>
      </c>
      <c r="B38" s="47">
        <v>0</v>
      </c>
      <c r="C38" s="47">
        <v>1000000</v>
      </c>
      <c r="D38" s="47">
        <v>1000000</v>
      </c>
      <c r="E38" s="47">
        <v>0</v>
      </c>
      <c r="F38" s="47">
        <v>760835</v>
      </c>
      <c r="G38" s="47">
        <v>760835</v>
      </c>
      <c r="H38" s="47">
        <v>-239165</v>
      </c>
      <c r="I38" s="47">
        <v>-23.92</v>
      </c>
      <c r="J38" s="46" t="s">
        <v>284</v>
      </c>
    </row>
    <row r="39" spans="1:10">
      <c r="A39" s="48" t="s">
        <v>357</v>
      </c>
      <c r="B39" s="47">
        <v>0</v>
      </c>
      <c r="C39" s="47">
        <v>0</v>
      </c>
      <c r="D39" s="47">
        <v>0</v>
      </c>
      <c r="E39" s="47">
        <v>0</v>
      </c>
      <c r="F39" s="47">
        <v>11700</v>
      </c>
      <c r="G39" s="47">
        <v>11700</v>
      </c>
      <c r="H39" s="47">
        <v>11700</v>
      </c>
      <c r="I39" s="47"/>
      <c r="J39" s="46" t="s">
        <v>284</v>
      </c>
    </row>
    <row r="40" spans="1:10" ht="32.4">
      <c r="A40" s="48" t="s">
        <v>356</v>
      </c>
      <c r="B40" s="47">
        <v>0</v>
      </c>
      <c r="C40" s="47">
        <v>0</v>
      </c>
      <c r="D40" s="47">
        <v>0</v>
      </c>
      <c r="E40" s="47">
        <v>0</v>
      </c>
      <c r="F40" s="47">
        <v>1200</v>
      </c>
      <c r="G40" s="47">
        <v>1200</v>
      </c>
      <c r="H40" s="47">
        <v>1200</v>
      </c>
      <c r="I40" s="47"/>
      <c r="J40" s="46" t="s">
        <v>284</v>
      </c>
    </row>
    <row r="41" spans="1:10">
      <c r="A41" s="48" t="s">
        <v>353</v>
      </c>
      <c r="B41" s="47">
        <v>0</v>
      </c>
      <c r="C41" s="47">
        <v>1000000</v>
      </c>
      <c r="D41" s="47">
        <v>1000000</v>
      </c>
      <c r="E41" s="47">
        <v>0</v>
      </c>
      <c r="F41" s="47">
        <v>567333</v>
      </c>
      <c r="G41" s="47">
        <v>567333</v>
      </c>
      <c r="H41" s="47">
        <v>-432667</v>
      </c>
      <c r="I41" s="47">
        <v>-43.27</v>
      </c>
      <c r="J41" s="46" t="s">
        <v>284</v>
      </c>
    </row>
    <row r="42" spans="1:10">
      <c r="A42" s="48" t="s">
        <v>311</v>
      </c>
      <c r="B42" s="47">
        <v>0</v>
      </c>
      <c r="C42" s="47">
        <v>60000</v>
      </c>
      <c r="D42" s="47">
        <v>60000</v>
      </c>
      <c r="E42" s="47">
        <v>0</v>
      </c>
      <c r="F42" s="47">
        <v>24957</v>
      </c>
      <c r="G42" s="47">
        <v>24957</v>
      </c>
      <c r="H42" s="47">
        <v>-35043</v>
      </c>
      <c r="I42" s="47">
        <v>-58.41</v>
      </c>
      <c r="J42" s="46" t="s">
        <v>284</v>
      </c>
    </row>
    <row r="43" spans="1:10">
      <c r="A43" s="48" t="s">
        <v>352</v>
      </c>
      <c r="B43" s="47">
        <v>0</v>
      </c>
      <c r="C43" s="47">
        <v>290000</v>
      </c>
      <c r="D43" s="47">
        <v>290000</v>
      </c>
      <c r="E43" s="47">
        <v>0</v>
      </c>
      <c r="F43" s="47">
        <v>273440</v>
      </c>
      <c r="G43" s="47">
        <v>273440</v>
      </c>
      <c r="H43" s="47">
        <v>-16560</v>
      </c>
      <c r="I43" s="47">
        <v>-5.71</v>
      </c>
      <c r="J43" s="46" t="s">
        <v>284</v>
      </c>
    </row>
    <row r="44" spans="1:10">
      <c r="A44" s="48" t="s">
        <v>351</v>
      </c>
      <c r="B44" s="47">
        <v>0</v>
      </c>
      <c r="C44" s="47">
        <v>150000</v>
      </c>
      <c r="D44" s="47">
        <v>150000</v>
      </c>
      <c r="E44" s="47">
        <v>0</v>
      </c>
      <c r="F44" s="47">
        <v>124840</v>
      </c>
      <c r="G44" s="47">
        <v>124840</v>
      </c>
      <c r="H44" s="47">
        <v>-25160</v>
      </c>
      <c r="I44" s="47">
        <v>-16.77</v>
      </c>
      <c r="J44" s="46" t="s">
        <v>284</v>
      </c>
    </row>
    <row r="45" spans="1:10">
      <c r="A45" s="48" t="s">
        <v>350</v>
      </c>
      <c r="B45" s="47">
        <v>0</v>
      </c>
      <c r="C45" s="47">
        <v>150000</v>
      </c>
      <c r="D45" s="47">
        <v>150000</v>
      </c>
      <c r="E45" s="47">
        <v>0</v>
      </c>
      <c r="F45" s="47">
        <v>124840</v>
      </c>
      <c r="G45" s="47">
        <v>124840</v>
      </c>
      <c r="H45" s="47">
        <v>-25160</v>
      </c>
      <c r="I45" s="47">
        <v>-16.77</v>
      </c>
      <c r="J45" s="46" t="s">
        <v>284</v>
      </c>
    </row>
    <row r="46" spans="1:10">
      <c r="A46" s="48" t="s">
        <v>349</v>
      </c>
      <c r="B46" s="47">
        <v>0</v>
      </c>
      <c r="C46" s="47">
        <v>90000</v>
      </c>
      <c r="D46" s="47">
        <v>90000</v>
      </c>
      <c r="E46" s="47">
        <v>0</v>
      </c>
      <c r="F46" s="47">
        <v>99600</v>
      </c>
      <c r="G46" s="47">
        <v>99600</v>
      </c>
      <c r="H46" s="47">
        <v>9600</v>
      </c>
      <c r="I46" s="47">
        <v>10.67</v>
      </c>
      <c r="J46" s="46" t="s">
        <v>284</v>
      </c>
    </row>
    <row r="47" spans="1:10">
      <c r="A47" s="48" t="s">
        <v>347</v>
      </c>
      <c r="B47" s="47">
        <v>0</v>
      </c>
      <c r="C47" s="47">
        <v>90000</v>
      </c>
      <c r="D47" s="47">
        <v>90000</v>
      </c>
      <c r="E47" s="47">
        <v>0</v>
      </c>
      <c r="F47" s="47">
        <v>99600</v>
      </c>
      <c r="G47" s="47">
        <v>99600</v>
      </c>
      <c r="H47" s="47">
        <v>9600</v>
      </c>
      <c r="I47" s="47">
        <v>10.67</v>
      </c>
      <c r="J47" s="46" t="s">
        <v>284</v>
      </c>
    </row>
    <row r="48" spans="1:10">
      <c r="A48" s="48" t="s">
        <v>346</v>
      </c>
      <c r="B48" s="47">
        <v>0</v>
      </c>
      <c r="C48" s="47">
        <v>50000</v>
      </c>
      <c r="D48" s="47">
        <v>50000</v>
      </c>
      <c r="E48" s="47">
        <v>0</v>
      </c>
      <c r="F48" s="47">
        <v>36000</v>
      </c>
      <c r="G48" s="47">
        <v>36000</v>
      </c>
      <c r="H48" s="47">
        <v>-14000</v>
      </c>
      <c r="I48" s="47">
        <v>-28</v>
      </c>
      <c r="J48" s="46" t="s">
        <v>284</v>
      </c>
    </row>
    <row r="49" spans="1:10">
      <c r="A49" s="48" t="s">
        <v>345</v>
      </c>
      <c r="B49" s="47">
        <v>0</v>
      </c>
      <c r="C49" s="47">
        <v>50000</v>
      </c>
      <c r="D49" s="47">
        <v>50000</v>
      </c>
      <c r="E49" s="47">
        <v>0</v>
      </c>
      <c r="F49" s="47">
        <v>36000</v>
      </c>
      <c r="G49" s="47">
        <v>36000</v>
      </c>
      <c r="H49" s="47">
        <v>-14000</v>
      </c>
      <c r="I49" s="47">
        <v>-28</v>
      </c>
      <c r="J49" s="46" t="s">
        <v>284</v>
      </c>
    </row>
    <row r="50" spans="1:10">
      <c r="A50" s="48" t="s">
        <v>344</v>
      </c>
      <c r="B50" s="47">
        <v>0</v>
      </c>
      <c r="C50" s="47">
        <v>0</v>
      </c>
      <c r="D50" s="47">
        <v>0</v>
      </c>
      <c r="E50" s="47">
        <v>0</v>
      </c>
      <c r="F50" s="47">
        <v>13000</v>
      </c>
      <c r="G50" s="47">
        <v>13000</v>
      </c>
      <c r="H50" s="47">
        <v>13000</v>
      </c>
      <c r="I50" s="47"/>
      <c r="J50" s="46" t="s">
        <v>284</v>
      </c>
    </row>
    <row r="51" spans="1:10">
      <c r="A51" s="48" t="s">
        <v>343</v>
      </c>
      <c r="B51" s="47">
        <v>0</v>
      </c>
      <c r="C51" s="47">
        <v>0</v>
      </c>
      <c r="D51" s="47">
        <v>0</v>
      </c>
      <c r="E51" s="47">
        <v>0</v>
      </c>
      <c r="F51" s="47">
        <v>13000</v>
      </c>
      <c r="G51" s="47">
        <v>13000</v>
      </c>
      <c r="H51" s="47">
        <v>13000</v>
      </c>
      <c r="I51" s="47"/>
      <c r="J51" s="46" t="s">
        <v>284</v>
      </c>
    </row>
    <row r="52" spans="1:10">
      <c r="A52" s="48" t="s">
        <v>342</v>
      </c>
      <c r="B52" s="47">
        <v>104000</v>
      </c>
      <c r="C52" s="47">
        <v>0</v>
      </c>
      <c r="D52" s="47">
        <v>104000</v>
      </c>
      <c r="E52" s="47">
        <v>68866</v>
      </c>
      <c r="F52" s="47">
        <v>0</v>
      </c>
      <c r="G52" s="47">
        <v>68866</v>
      </c>
      <c r="H52" s="47">
        <v>-35134</v>
      </c>
      <c r="I52" s="47">
        <v>-33.78</v>
      </c>
      <c r="J52" s="46" t="s">
        <v>284</v>
      </c>
    </row>
    <row r="53" spans="1:10" ht="32.4">
      <c r="A53" s="48" t="s">
        <v>341</v>
      </c>
      <c r="B53" s="47">
        <v>104000</v>
      </c>
      <c r="C53" s="47">
        <v>0</v>
      </c>
      <c r="D53" s="47">
        <v>104000</v>
      </c>
      <c r="E53" s="47">
        <v>68866</v>
      </c>
      <c r="F53" s="47">
        <v>0</v>
      </c>
      <c r="G53" s="47">
        <v>68866</v>
      </c>
      <c r="H53" s="47">
        <v>-35134</v>
      </c>
      <c r="I53" s="47">
        <v>-33.78</v>
      </c>
      <c r="J53" s="46" t="s">
        <v>284</v>
      </c>
    </row>
    <row r="54" spans="1:10">
      <c r="A54" s="48" t="s">
        <v>338</v>
      </c>
      <c r="B54" s="47">
        <v>91000</v>
      </c>
      <c r="C54" s="47">
        <v>0</v>
      </c>
      <c r="D54" s="47">
        <v>91000</v>
      </c>
      <c r="E54" s="47">
        <v>60300</v>
      </c>
      <c r="F54" s="47">
        <v>0</v>
      </c>
      <c r="G54" s="47">
        <v>60300</v>
      </c>
      <c r="H54" s="47">
        <v>-30700</v>
      </c>
      <c r="I54" s="47">
        <v>-33.74</v>
      </c>
      <c r="J54" s="46" t="s">
        <v>284</v>
      </c>
    </row>
    <row r="55" spans="1:10">
      <c r="A55" s="48" t="s">
        <v>337</v>
      </c>
      <c r="B55" s="47">
        <v>5000</v>
      </c>
      <c r="C55" s="47">
        <v>0</v>
      </c>
      <c r="D55" s="47">
        <v>5000</v>
      </c>
      <c r="E55" s="47">
        <v>4296</v>
      </c>
      <c r="F55" s="47">
        <v>0</v>
      </c>
      <c r="G55" s="47">
        <v>4296</v>
      </c>
      <c r="H55" s="47">
        <v>-704</v>
      </c>
      <c r="I55" s="47">
        <v>-14.08</v>
      </c>
      <c r="J55" s="46" t="s">
        <v>284</v>
      </c>
    </row>
    <row r="56" spans="1:10">
      <c r="A56" s="48" t="s">
        <v>336</v>
      </c>
      <c r="B56" s="47">
        <v>8000</v>
      </c>
      <c r="C56" s="47">
        <v>0</v>
      </c>
      <c r="D56" s="47">
        <v>8000</v>
      </c>
      <c r="E56" s="47">
        <v>4270</v>
      </c>
      <c r="F56" s="47">
        <v>0</v>
      </c>
      <c r="G56" s="47">
        <v>4270</v>
      </c>
      <c r="H56" s="47">
        <v>-3730</v>
      </c>
      <c r="I56" s="47">
        <v>-46.63</v>
      </c>
      <c r="J56" s="46" t="s">
        <v>284</v>
      </c>
    </row>
    <row r="57" spans="1:10" ht="32.4">
      <c r="A57" s="48" t="s">
        <v>319</v>
      </c>
      <c r="B57" s="47">
        <v>0</v>
      </c>
      <c r="C57" s="47">
        <v>850000</v>
      </c>
      <c r="D57" s="47">
        <v>850000</v>
      </c>
      <c r="E57" s="47">
        <v>0</v>
      </c>
      <c r="F57" s="47">
        <v>431631</v>
      </c>
      <c r="G57" s="47">
        <v>431631</v>
      </c>
      <c r="H57" s="47">
        <v>-418369</v>
      </c>
      <c r="I57" s="47">
        <v>-49.22</v>
      </c>
      <c r="J57" s="46" t="s">
        <v>284</v>
      </c>
    </row>
    <row r="58" spans="1:10">
      <c r="A58" s="48" t="s">
        <v>315</v>
      </c>
      <c r="B58" s="47">
        <v>0</v>
      </c>
      <c r="C58" s="47">
        <v>850000</v>
      </c>
      <c r="D58" s="47">
        <v>850000</v>
      </c>
      <c r="E58" s="47">
        <v>0</v>
      </c>
      <c r="F58" s="47">
        <v>431631</v>
      </c>
      <c r="G58" s="47">
        <v>431631</v>
      </c>
      <c r="H58" s="47">
        <v>-418369</v>
      </c>
      <c r="I58" s="47">
        <v>-49.22</v>
      </c>
      <c r="J58" s="46" t="s">
        <v>284</v>
      </c>
    </row>
    <row r="59" spans="1:10" ht="16.8" thickBot="1">
      <c r="A59" s="58" t="s">
        <v>314</v>
      </c>
      <c r="B59" s="57">
        <v>0</v>
      </c>
      <c r="C59" s="57">
        <v>850000</v>
      </c>
      <c r="D59" s="57">
        <v>850000</v>
      </c>
      <c r="E59" s="57">
        <v>0</v>
      </c>
      <c r="F59" s="57">
        <v>431631</v>
      </c>
      <c r="G59" s="57">
        <v>431631</v>
      </c>
      <c r="H59" s="57">
        <v>-418369</v>
      </c>
      <c r="I59" s="57">
        <v>-49.22</v>
      </c>
      <c r="J59" s="56" t="s">
        <v>284</v>
      </c>
    </row>
    <row r="60" spans="1:10" ht="16.2" customHeight="1">
      <c r="A60" s="239" t="s">
        <v>304</v>
      </c>
      <c r="B60" s="239"/>
      <c r="C60" s="239"/>
      <c r="D60" s="239"/>
      <c r="E60" s="239"/>
      <c r="F60" s="239"/>
      <c r="G60" s="239"/>
      <c r="H60" s="239"/>
      <c r="I60" s="239"/>
      <c r="J60" s="239"/>
    </row>
  </sheetData>
  <mergeCells count="6">
    <mergeCell ref="A4:A5"/>
    <mergeCell ref="B4:D4"/>
    <mergeCell ref="E4:G4"/>
    <mergeCell ref="H4:I4"/>
    <mergeCell ref="J4:J5"/>
    <mergeCell ref="A60:J60"/>
  </mergeCells>
  <phoneticPr fontId="2" type="noConversion"/>
  <pageMargins left="0.74803149606299213" right="0.74803149606299213" top="0.98425196850393704" bottom="0.98425196850393704" header="0.51181102362204722" footer="0.51181102362204722"/>
  <pageSetup paperSize="9" scale="85" orientation="portrait" horizontalDpi="180" verticalDpi="18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25</vt:i4>
      </vt:variant>
    </vt:vector>
  </HeadingPairs>
  <TitlesOfParts>
    <vt:vector size="25" baseType="lpstr">
      <vt:lpstr>收支餘絀表</vt:lpstr>
      <vt:lpstr>餘絀撥補表</vt:lpstr>
      <vt:lpstr>現金流量表</vt:lpstr>
      <vt:lpstr>平衡表</vt:lpstr>
      <vt:lpstr>業務收入明細表</vt:lpstr>
      <vt:lpstr>教學成本明細表</vt:lpstr>
      <vt:lpstr>其他業務成本明細表</vt:lpstr>
      <vt:lpstr>管理及總務費用明細表</vt:lpstr>
      <vt:lpstr>其他業務費用明細表</vt:lpstr>
      <vt:lpstr>財務費用明細表</vt:lpstr>
      <vt:lpstr>其他業務外費用明細表</vt:lpstr>
      <vt:lpstr>資產折舊明細表</vt:lpstr>
      <vt:lpstr>資產報廢明細表</vt:lpstr>
      <vt:lpstr>公庫撥補款明細表</vt:lpstr>
      <vt:lpstr>固定資產建設改良擴充明細表(不含撥贈)</vt:lpstr>
      <vt:lpstr>固定資產建設改良擴充明細表(含撥贈)</vt:lpstr>
      <vt:lpstr>固定資產建設改良擴充計畫預算與實際進度比較表</vt:lpstr>
      <vt:lpstr>主要營運項目執行績效摘要表</vt:lpstr>
      <vt:lpstr>基金數額增減明細表</vt:lpstr>
      <vt:lpstr>資金轉投資及其餘絀明細表</vt:lpstr>
      <vt:lpstr>員工人數彙計表</vt:lpstr>
      <vt:lpstr>用人費用彙計表</vt:lpstr>
      <vt:lpstr>增購及汰舊換新管理用公務車輛明細表</vt:lpstr>
      <vt:lpstr>各項費用彙計表</vt:lpstr>
      <vt:lpstr>管制性項目及統計所需項目比較表</vt:lpstr>
    </vt:vector>
  </TitlesOfParts>
  <Company>福興資訊管理顧問</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dc:creator>
  <cp:lastModifiedBy>Admin</cp:lastModifiedBy>
  <dcterms:created xsi:type="dcterms:W3CDTF">2003-08-05T03:37:58Z</dcterms:created>
  <dcterms:modified xsi:type="dcterms:W3CDTF">2019-03-26T02:46:58Z</dcterms:modified>
</cp:coreProperties>
</file>